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948" activeTab="11"/>
  </bookViews>
  <sheets>
    <sheet name="支出预算总数" sheetId="1" r:id="rId1"/>
    <sheet name="部门收入总数" sheetId="2" r:id="rId2"/>
    <sheet name="部门支出总数" sheetId="3" r:id="rId3"/>
    <sheet name="财政拨款支出预算总数" sheetId="4" r:id="rId4"/>
    <sheet name="一般公共预算支出表" sheetId="5" r:id="rId5"/>
    <sheet name="一般公共预算基本支出表" sheetId="6" r:id="rId6"/>
    <sheet name="基金收支" sheetId="7" r:id="rId7"/>
    <sheet name="三公表" sheetId="8" r:id="rId8"/>
    <sheet name="支出-2（用于取数）" sheetId="9" r:id="rId9"/>
    <sheet name="支出（用于取数）" sheetId="10" r:id="rId10"/>
    <sheet name="财拨-2(用于取数)" sheetId="11" r:id="rId11"/>
    <sheet name="财拨（用于取数）" sheetId="12" r:id="rId12"/>
    <sheet name="财拨-结转（用于取数）" sheetId="13" r:id="rId13"/>
  </sheets>
  <definedNames>
    <definedName name="_xlnm.Print_Area" localSheetId="6">$A$1:$S$6</definedName>
    <definedName name="_xlnm.Print_Area" localSheetId="7">$A$1:$G$7</definedName>
    <definedName name="_xlnm.Print_Area" localSheetId="5">$A$1:$E$19</definedName>
    <definedName name="_xlnm.Print_Area" localSheetId="4">$A$1:$E$14</definedName>
    <definedName name="_xlnm.Print_Area" localSheetId="8">$A$1:$X$14</definedName>
    <definedName name="_xlnm.Print_Area">$A$1:$U$7</definedName>
    <definedName name="_xlnm.Print_Area">$A$1:$U$7</definedName>
    <definedName name="_xlnm.Print_Area" hidden="1">$A$1:$L$6</definedName>
    <definedName name="_xlnm.Print_Area">$A$2:$N$8</definedName>
    <definedName name="_xlnm.Print_Area">$A$1:$U$7</definedName>
    <definedName name="_xlnm.Print_Area">$A$1:$U$7</definedName>
    <definedName name="_xlnm.Print_Area">$A$1:$U$7</definedName>
    <definedName name="_xlnm.Print_Area">$A$1:$U$7</definedName>
    <definedName name="_xlnm.Print_Area">$A$1:$U$7</definedName>
    <definedName name="_xlnm.Print_Area">$A$1:$U$7</definedName>
    <definedName name="_xlnm.Print_Area">$A$1:$U$7</definedName>
    <definedName name="_xlnm.Print_Area">$A$1:$U$7</definedName>
    <definedName name="_xlnm.Print_Area">$A$1:$U$7</definedName>
    <definedName name="_xlnm.Print_Area">$A$1:$U$7</definedName>
    <definedName name="_xlnm.Print_Area">$A$1:$U$7</definedName>
    <definedName name="_xlnm.Print_Area">$A$1:$U$7</definedName>
    <definedName name="_xlnm.Print_Area">$A$1:$U$7</definedName>
    <definedName name="_xlnm.Print_Area">$A$1:$D$7</definedName>
    <definedName name="_xlnm.Print_Titles">$1:$6</definedName>
    <definedName name="_xlnm.Print_Titles">$1:$6</definedName>
    <definedName name="_xlnm.Print_Titles" hidden="1">$1:$5</definedName>
    <definedName name="_xlnm.Print_Titles">$1:$7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Area" localSheetId="1">$A$1:$S$12</definedName>
    <definedName name="_xlnm.Print_Area" localSheetId="2">$A$1:$X$11</definedName>
    <definedName name="_xlnm.Print_Area" localSheetId="11">$A$1:$X$14</definedName>
    <definedName name="_xlnm.Print_Area" localSheetId="9">$A$1:$B$58</definedName>
    <definedName name="_xlnm.Print_Area" localSheetId="0">$A$1:$F$100</definedName>
    <definedName name="_xlnm.Print_Area" localSheetId="10">$A$1:$B$58</definedName>
    <definedName name="_xlnm.Print_Area" localSheetId="12">$A$1:$D$6</definedName>
    <definedName name="_xlnm.Print_Area" localSheetId="3">$A$1:$F$89</definedName>
  </definedNames>
  <calcPr fullCalcOnLoad="1"/>
</workbook>
</file>

<file path=xl/sharedStrings.xml><?xml version="1.0" encoding="utf-8"?>
<sst xmlns="http://schemas.openxmlformats.org/spreadsheetml/2006/main" count="516" uniqueCount="180">
  <si>
    <t/>
  </si>
  <si>
    <t xml:space="preserve">  </t>
  </si>
  <si>
    <t>政府性基金收支预算表</t>
  </si>
  <si>
    <t>预算01表</t>
  </si>
  <si>
    <t>财政拨款预算表(结转)</t>
  </si>
  <si>
    <t>收入</t>
  </si>
  <si>
    <t>支出总计</t>
  </si>
  <si>
    <t>三、事业单位经营支出</t>
  </si>
  <si>
    <t>五、上缴上级支出</t>
  </si>
  <si>
    <t>单位：元</t>
  </si>
  <si>
    <t xml:space="preserve">  215</t>
  </si>
  <si>
    <t>预算04表</t>
  </si>
  <si>
    <t>四、对附属单位补助支出</t>
  </si>
  <si>
    <t>本年收入</t>
  </si>
  <si>
    <t>基本支出</t>
  </si>
  <si>
    <t>一般公共预算支出表</t>
  </si>
  <si>
    <t>010001</t>
  </si>
  <si>
    <t xml:space="preserve">    差旅费(商品和服务支出)</t>
  </si>
  <si>
    <t>收入总计</t>
  </si>
  <si>
    <t>上级补助收入</t>
  </si>
  <si>
    <t xml:space="preserve">    其他交通费用(商品和服务支出)</t>
  </si>
  <si>
    <t>五、附属单位上缴收入</t>
  </si>
  <si>
    <t xml:space="preserve">    预算内投资收入</t>
  </si>
  <si>
    <t>基金预算拨（补）收入</t>
  </si>
  <si>
    <t>上年结转</t>
  </si>
  <si>
    <t>上缴上级支出</t>
  </si>
  <si>
    <t xml:space="preserve">  06</t>
  </si>
  <si>
    <t>资源勘探信息等支出</t>
  </si>
  <si>
    <t xml:space="preserve">    劳务费(商品和服务支出)</t>
  </si>
  <si>
    <t xml:space="preserve">    2080506</t>
  </si>
  <si>
    <t>专项收入</t>
  </si>
  <si>
    <t>其他资本性支出</t>
  </si>
  <si>
    <t>本年支出合计</t>
  </si>
  <si>
    <t>2018年基本支出</t>
  </si>
  <si>
    <t>本年收入合计</t>
  </si>
  <si>
    <t>合计</t>
  </si>
  <si>
    <t>按支出功能科目</t>
  </si>
  <si>
    <t xml:space="preserve">    机关事业单位基本养老保险缴费支出</t>
  </si>
  <si>
    <t>其他相关支出</t>
  </si>
  <si>
    <t>208</t>
  </si>
  <si>
    <t>附属单位上缴收入</t>
  </si>
  <si>
    <t xml:space="preserve">    公务员医疗补助缴费(工资福利支出)</t>
  </si>
  <si>
    <t>人员经费</t>
  </si>
  <si>
    <t xml:space="preserve">    一般预算拨款（补助）</t>
  </si>
  <si>
    <t>六、结转下年</t>
  </si>
  <si>
    <t>预算05表</t>
  </si>
  <si>
    <t>其他资金结转(结余)</t>
  </si>
  <si>
    <t xml:space="preserve">  资本性支出</t>
  </si>
  <si>
    <t xml:space="preserve">    在职福利费(商品和服务支出)</t>
  </si>
  <si>
    <t xml:space="preserve">    邮电费(商品和服务支出)</t>
  </si>
  <si>
    <t>科目名称</t>
  </si>
  <si>
    <t xml:space="preserve">  010001</t>
  </si>
  <si>
    <t xml:space="preserve">    专项收入</t>
  </si>
  <si>
    <t xml:space="preserve">    电费(商品和服务支出)</t>
  </si>
  <si>
    <t>财政拨款支出预算表</t>
  </si>
  <si>
    <t>预算09-1表</t>
  </si>
  <si>
    <t>收      入</t>
  </si>
  <si>
    <t xml:space="preserve">    事业单位绩效工资(工资福利支出)</t>
  </si>
  <si>
    <t xml:space="preserve">    机关事业单位职业年金缴费支出</t>
  </si>
  <si>
    <t>七、用事业基金弥补收支差额</t>
  </si>
  <si>
    <t>按支出项目类别</t>
  </si>
  <si>
    <t>对企业补助(基本建设)</t>
  </si>
  <si>
    <t>项目</t>
  </si>
  <si>
    <t>南昌市西湖区安全生产监督管理局</t>
  </si>
  <si>
    <t xml:space="preserve">    其他资本性支出(资本性支出)</t>
  </si>
  <si>
    <t>预算09-4表</t>
  </si>
  <si>
    <t xml:space="preserve">    办公设备购置(资本性支出)</t>
  </si>
  <si>
    <t>单位名称（科目）</t>
  </si>
  <si>
    <t xml:space="preserve">    办公费(商品和服务支出)</t>
  </si>
  <si>
    <t xml:space="preserve">  05</t>
  </si>
  <si>
    <t>类</t>
  </si>
  <si>
    <t xml:space="preserve">    2080505</t>
  </si>
  <si>
    <t>2018年财政拨款支出预算表</t>
  </si>
  <si>
    <t xml:space="preserve">    基本工资(工资福利支出)</t>
  </si>
  <si>
    <t>2018年支出预算表</t>
  </si>
  <si>
    <t>部门收支预算总表</t>
  </si>
  <si>
    <t>预算数</t>
  </si>
  <si>
    <t>事业单位经营收入</t>
  </si>
  <si>
    <t xml:space="preserve">    住房公积金(工资福利支出)</t>
  </si>
  <si>
    <t xml:space="preserve">  机关事业单位职业年金缴费支出</t>
  </si>
  <si>
    <t xml:space="preserve">    手续费(商品和服务支出)</t>
  </si>
  <si>
    <t>机关事业单位职业年金缴费支出</t>
  </si>
  <si>
    <t>支出预算表</t>
  </si>
  <si>
    <t>公务接待费</t>
  </si>
  <si>
    <t>六、上级补助收入</t>
  </si>
  <si>
    <t>单位编码</t>
  </si>
  <si>
    <t xml:space="preserve">    2150601</t>
  </si>
  <si>
    <t xml:space="preserve">    工会经费(商品和服务支出)</t>
  </si>
  <si>
    <t xml:space="preserve">    特殊岗位津贴(工资福利支出)</t>
  </si>
  <si>
    <t xml:space="preserve">  208</t>
  </si>
  <si>
    <t>06</t>
  </si>
  <si>
    <t>预算09表</t>
  </si>
  <si>
    <t xml:space="preserve">    其他资金结转（结余）</t>
  </si>
  <si>
    <t>工资福利支出</t>
  </si>
  <si>
    <t>小计</t>
  </si>
  <si>
    <t>预算内投资收入</t>
  </si>
  <si>
    <t xml:space="preserve">    培训费(商品和服务支出)</t>
  </si>
  <si>
    <t>财政拨款资金结转和结余</t>
  </si>
  <si>
    <t>八、上年结转（结余）</t>
  </si>
  <si>
    <t>公用经费</t>
  </si>
  <si>
    <t xml:space="preserve">  行政事业单位离退休</t>
  </si>
  <si>
    <t>财政拨款收支预算总表</t>
  </si>
  <si>
    <t>资本性支出</t>
  </si>
  <si>
    <t xml:space="preserve">    奖励金(对个人和家庭的补助)</t>
  </si>
  <si>
    <t>项目支出</t>
  </si>
  <si>
    <t>机关事业单位基本养老保险缴费支出</t>
  </si>
  <si>
    <t xml:space="preserve">    职工基本医疗保险缴费(工资福利支出)</t>
  </si>
  <si>
    <t>其他收入</t>
  </si>
  <si>
    <t>三、事业单位经营收入</t>
  </si>
  <si>
    <t>填报单位南昌市西湖区安全生产监督管理局</t>
  </si>
  <si>
    <t>二、事业收入</t>
  </si>
  <si>
    <t xml:space="preserve">  商品和服务支出</t>
  </si>
  <si>
    <t>行政运行（安全生产监管）</t>
  </si>
  <si>
    <t xml:space="preserve">    印刷费(商品和服务支出)</t>
  </si>
  <si>
    <t xml:space="preserve">    生活补助(对个人和家庭的补助)</t>
  </si>
  <si>
    <t>对附属单位补助支出</t>
  </si>
  <si>
    <t>**</t>
  </si>
  <si>
    <t xml:space="preserve">    维修（护）费(商品和服务支出)</t>
  </si>
  <si>
    <t>预算03表</t>
  </si>
  <si>
    <t xml:space="preserve">  对个人和家庭的补助</t>
  </si>
  <si>
    <t>商品和服务支出</t>
  </si>
  <si>
    <t xml:space="preserve">    妇卫费(工资福利支出)</t>
  </si>
  <si>
    <t>215</t>
  </si>
  <si>
    <t>项</t>
  </si>
  <si>
    <t>填报单位:南昌市西湖区安全生产监督管理局</t>
  </si>
  <si>
    <t>因公出国(境)费</t>
  </si>
  <si>
    <t>社会保障和就业支出</t>
  </si>
  <si>
    <t>款</t>
  </si>
  <si>
    <t xml:space="preserve">    财政拨款结转（结余）</t>
  </si>
  <si>
    <t xml:space="preserve">  机关事业单位基本养老保险缴费支出</t>
  </si>
  <si>
    <t>预算06表</t>
  </si>
  <si>
    <t>一、财政拨款（补助）收入</t>
  </si>
  <si>
    <t xml:space="preserve">    其他对个人和家庭的补助支出</t>
  </si>
  <si>
    <t>结转下年</t>
  </si>
  <si>
    <t>用事业基金弥补收支差额</t>
  </si>
  <si>
    <t>预算09-2表</t>
  </si>
  <si>
    <t>一般公共预算支出</t>
  </si>
  <si>
    <t>资本性支出(基本建设)</t>
  </si>
  <si>
    <t xml:space="preserve">    伙食补助费(工资福利支出)</t>
  </si>
  <si>
    <t>收入预算表</t>
  </si>
  <si>
    <t xml:space="preserve">    公务员津补贴(工资福利支出)</t>
  </si>
  <si>
    <t>单位名称</t>
  </si>
  <si>
    <t>05</t>
  </si>
  <si>
    <t xml:space="preserve">    机关事业单位基本养老保险缴费(工资福利支出)</t>
  </si>
  <si>
    <t>支出功能分类科目</t>
  </si>
  <si>
    <t>01</t>
  </si>
  <si>
    <t>债务利息及费用支出</t>
  </si>
  <si>
    <t>公务用车购置</t>
  </si>
  <si>
    <t xml:space="preserve">  行政运行（安全生产监管）</t>
  </si>
  <si>
    <t xml:space="preserve">    行政运行（安全生产监管）</t>
  </si>
  <si>
    <t>一般预算拨（补）收入</t>
  </si>
  <si>
    <t>上年结转和结余</t>
  </si>
  <si>
    <t>预算08表</t>
  </si>
  <si>
    <t>对企业补助</t>
  </si>
  <si>
    <t xml:space="preserve">  工资福利支出</t>
  </si>
  <si>
    <t xml:space="preserve">  安全生产监管</t>
  </si>
  <si>
    <t>支          出</t>
  </si>
  <si>
    <t>四、其他收入</t>
  </si>
  <si>
    <t>事业单位经营支出</t>
  </si>
  <si>
    <t>预算07表</t>
  </si>
  <si>
    <t>2018年预算数</t>
  </si>
  <si>
    <t>支出经济分类科目</t>
  </si>
  <si>
    <t xml:space="preserve">    年终一次性奖金(工资福利支出)</t>
  </si>
  <si>
    <t>财政拨款</t>
  </si>
  <si>
    <t>对个人和家庭补助支出</t>
  </si>
  <si>
    <t>事业收入</t>
  </si>
  <si>
    <t xml:space="preserve">    失业保险(工资福利支出)</t>
  </si>
  <si>
    <t>预算09-3表</t>
  </si>
  <si>
    <t xml:space="preserve">    咨询费(商品和服务支出)</t>
  </si>
  <si>
    <t xml:space="preserve">    基金预算拨款（补助）</t>
  </si>
  <si>
    <t>政府性基金预算支出</t>
  </si>
  <si>
    <t>科目</t>
  </si>
  <si>
    <t xml:space="preserve">    其他商品和服务支出(商品和服务支出)</t>
  </si>
  <si>
    <t>预算02表</t>
  </si>
  <si>
    <t>一般公共预算基本支出表</t>
  </si>
  <si>
    <t xml:space="preserve">    职业年金缴费(工资福利支出)</t>
  </si>
  <si>
    <t>“三公经费”支出表</t>
  </si>
  <si>
    <t xml:space="preserve">    其他社会保障缴费(工资福利支出)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</si>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</sst>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 "/>
    <numFmt numFmtId="183" formatCode="#,##0.0000"/>
  </numFmts>
  <fonts count="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5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2" fillId="0" borderId="1" xfId="0" applyFont="1" applyFill="1" applyBorder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left" vertical="center"/>
    </xf>
    <xf numFmtId="40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0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40" fontId="2" fillId="0" borderId="1" xfId="0" applyNumberFormat="1" applyFont="1" applyFill="1" applyBorder="1" applyAlignment="1" applyProtection="1">
      <alignment horizontal="right" vertical="center" wrapText="1"/>
      <protection/>
    </xf>
    <xf numFmtId="4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/>
    </xf>
    <xf numFmtId="40" fontId="0" fillId="0" borderId="1" xfId="0" applyNumberFormat="1" applyFill="1" applyBorder="1" applyAlignment="1">
      <alignment/>
    </xf>
    <xf numFmtId="40" fontId="2" fillId="0" borderId="4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left" vertical="center"/>
    </xf>
    <xf numFmtId="40" fontId="2" fillId="0" borderId="1" xfId="0" applyNumberFormat="1" applyFont="1" applyFill="1" applyBorder="1" applyAlignment="1">
      <alignment horizontal="right" vertical="center" wrapText="1"/>
    </xf>
    <xf numFmtId="40" fontId="2" fillId="0" borderId="8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0" fontId="2" fillId="0" borderId="2" xfId="0" applyNumberFormat="1" applyFont="1" applyFill="1" applyBorder="1" applyAlignment="1">
      <alignment horizontal="right" vertical="center" wrapText="1"/>
    </xf>
    <xf numFmtId="40" fontId="0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7" xfId="0" applyFont="1" applyFill="1" applyBorder="1" applyAlignment="1">
      <alignment horizontal="centerContinuous" vertical="center"/>
    </xf>
    <xf numFmtId="182" fontId="2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 horizontal="left" vertical="center"/>
    </xf>
    <xf numFmtId="40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7" xfId="0" applyNumberFormat="1" applyFont="1" applyFill="1" applyBorder="1" applyAlignment="1">
      <alignment horizontal="left" vertical="center"/>
    </xf>
    <xf numFmtId="40" fontId="2" fillId="0" borderId="2" xfId="0" applyNumberFormat="1" applyFont="1" applyFill="1" applyBorder="1" applyAlignment="1" applyProtection="1">
      <alignment horizontal="right" vertical="center" wrapText="1"/>
      <protection/>
    </xf>
    <xf numFmtId="40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>
      <alignment horizontal="center" vertical="center"/>
    </xf>
    <xf numFmtId="40" fontId="2" fillId="0" borderId="2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vertical="center"/>
    </xf>
    <xf numFmtId="40" fontId="2" fillId="0" borderId="0" xfId="0" applyNumberFormat="1" applyFont="1" applyFill="1" applyAlignment="1">
      <alignment/>
    </xf>
    <xf numFmtId="40" fontId="2" fillId="0" borderId="10" xfId="0" applyNumberFormat="1" applyFont="1" applyFill="1" applyBorder="1" applyAlignment="1">
      <alignment vertical="center"/>
    </xf>
    <xf numFmtId="40" fontId="2" fillId="0" borderId="1" xfId="0" applyNumberFormat="1" applyFont="1" applyFill="1" applyBorder="1" applyAlignment="1">
      <alignment horizontal="center" vertical="center"/>
    </xf>
    <xf numFmtId="40" fontId="2" fillId="0" borderId="3" xfId="0" applyNumberFormat="1" applyFont="1" applyFill="1" applyBorder="1" applyAlignment="1">
      <alignment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/>
    </xf>
    <xf numFmtId="40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>
      <alignment horizontal="left" vertical="center"/>
    </xf>
    <xf numFmtId="40" fontId="2" fillId="0" borderId="3" xfId="0" applyNumberFormat="1" applyFont="1" applyFill="1" applyBorder="1" applyAlignment="1">
      <alignment/>
    </xf>
    <xf numFmtId="40" fontId="2" fillId="0" borderId="10" xfId="0" applyNumberFormat="1" applyFont="1" applyFill="1" applyBorder="1" applyAlignment="1">
      <alignment vertical="center"/>
    </xf>
    <xf numFmtId="40" fontId="2" fillId="0" borderId="7" xfId="0" applyNumberFormat="1" applyFont="1" applyFill="1" applyBorder="1" applyAlignment="1">
      <alignment/>
    </xf>
    <xf numFmtId="40" fontId="2" fillId="0" borderId="4" xfId="0" applyNumberFormat="1" applyFont="1" applyFill="1" applyBorder="1" applyAlignment="1">
      <alignment horizontal="right" vertical="center" wrapText="1"/>
    </xf>
    <xf numFmtId="40" fontId="2" fillId="0" borderId="1" xfId="0" applyNumberFormat="1" applyFont="1" applyFill="1" applyBorder="1" applyAlignment="1">
      <alignment horizontal="center" vertical="center"/>
    </xf>
    <xf numFmtId="40" fontId="2" fillId="0" borderId="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1" xfId="0" applyNumberFormat="1" applyFont="1" applyFill="1" applyBorder="1" applyAlignment="1" applyProtection="1">
      <alignment horizontal="right" vertical="center" wrapText="1"/>
      <protection/>
    </xf>
    <xf numFmtId="40" fontId="2" fillId="0" borderId="2" xfId="0" applyNumberFormat="1" applyFont="1" applyFill="1" applyBorder="1" applyAlignment="1" applyProtection="1">
      <alignment horizontal="right" vertical="center" wrapText="1"/>
      <protection/>
    </xf>
    <xf numFmtId="40" fontId="0" fillId="0" borderId="2" xfId="0" applyNumberFormat="1" applyFont="1" applyFill="1" applyBorder="1" applyAlignment="1" applyProtection="1">
      <alignment horizontal="right" vertical="center" wrapText="1"/>
      <protection/>
    </xf>
    <xf numFmtId="40" fontId="0" fillId="0" borderId="1" xfId="0" applyNumberFormat="1" applyFont="1" applyFill="1" applyBorder="1" applyAlignment="1" applyProtection="1">
      <alignment horizontal="right" vertical="center" wrapText="1"/>
      <protection/>
    </xf>
    <xf numFmtId="40" fontId="2" fillId="0" borderId="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left" vertical="center"/>
    </xf>
    <xf numFmtId="40" fontId="2" fillId="0" borderId="7" xfId="0" applyNumberFormat="1" applyFont="1" applyFill="1" applyBorder="1" applyAlignment="1" applyProtection="1">
      <alignment horizontal="right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9" fontId="0" fillId="0" borderId="7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" fontId="2" fillId="0" borderId="7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 wrapText="1"/>
      <protection/>
    </xf>
    <xf numFmtId="40" fontId="0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horizontal="right" vertical="center" wrapText="1"/>
      <protection/>
    </xf>
    <xf numFmtId="49" fontId="2" fillId="0" borderId="7" xfId="0" applyNumberFormat="1" applyFont="1" applyFill="1" applyBorder="1" applyAlignment="1" applyProtection="1">
      <alignment horizontal="right" vertical="center" wrapText="1"/>
      <protection/>
    </xf>
    <xf numFmtId="40" fontId="2" fillId="0" borderId="7" xfId="0" applyNumberFormat="1" applyFont="1" applyFill="1" applyBorder="1" applyAlignment="1" applyProtection="1">
      <alignment vertical="center"/>
      <protection/>
    </xf>
    <xf numFmtId="49" fontId="2" fillId="0" borderId="7" xfId="0" applyNumberFormat="1" applyFont="1" applyFill="1" applyBorder="1" applyAlignment="1" applyProtection="1">
      <alignment horizontal="left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40" fontId="2" fillId="0" borderId="3" xfId="0" applyNumberFormat="1" applyFont="1" applyFill="1" applyBorder="1" applyAlignment="1" applyProtection="1">
      <alignment horizontal="right" vertical="center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40" fontId="2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40" fontId="0" fillId="0" borderId="7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showZeros="0" workbookViewId="0" topLeftCell="A45">
      <selection activeCell="A1" sqref="A1"/>
    </sheetView>
  </sheetViews>
  <sheetFormatPr defaultColWidth="9.16015625" defaultRowHeight="19.5" customHeight="1"/>
  <cols>
    <col min="1" max="1" width="48.16015625" style="7" customWidth="1"/>
    <col min="2" max="2" width="22.16015625" style="7" customWidth="1"/>
    <col min="3" max="3" width="47.33203125" style="7" customWidth="1"/>
    <col min="4" max="4" width="19.83203125" style="7" customWidth="1"/>
    <col min="5" max="5" width="43.33203125" style="7" customWidth="1"/>
    <col min="6" max="6" width="19" style="7" customWidth="1"/>
    <col min="7" max="256" width="9.16015625" style="7" customWidth="1"/>
  </cols>
  <sheetData>
    <row r="1" s="1" customFormat="1" ht="19.5" customHeight="1">
      <c r="F1" s="11" t="s">
        <v>3</v>
      </c>
    </row>
    <row r="2" spans="1:6" ht="29.25" customHeight="1">
      <c r="A2" s="19" t="s">
        <v>75</v>
      </c>
      <c r="B2" s="23"/>
      <c r="C2" s="23"/>
      <c r="D2" s="23"/>
      <c r="E2" s="23"/>
      <c r="F2" s="23"/>
    </row>
    <row r="3" spans="1:6" ht="19.5" customHeight="1">
      <c r="A3" s="128" t="s">
        <v>124</v>
      </c>
      <c r="F3" s="11" t="s">
        <v>9</v>
      </c>
    </row>
    <row r="4" spans="1:6" ht="18.75" customHeight="1">
      <c r="A4" s="21" t="s">
        <v>56</v>
      </c>
      <c r="B4" s="21"/>
      <c r="C4" s="21" t="s">
        <v>156</v>
      </c>
      <c r="D4" s="21"/>
      <c r="E4" s="21"/>
      <c r="F4" s="21"/>
    </row>
    <row r="5" spans="1:6" ht="18.75" customHeight="1">
      <c r="A5" s="13" t="s">
        <v>62</v>
      </c>
      <c r="B5" s="6" t="s">
        <v>76</v>
      </c>
      <c r="C5" s="13" t="s">
        <v>60</v>
      </c>
      <c r="D5" s="111" t="s">
        <v>76</v>
      </c>
      <c r="E5" s="13" t="s">
        <v>36</v>
      </c>
      <c r="F5" s="31" t="s">
        <v>76</v>
      </c>
    </row>
    <row r="6" spans="1:6" ht="18.75" customHeight="1">
      <c r="A6" s="32" t="s">
        <v>131</v>
      </c>
      <c r="B6" s="123">
        <v>2856760.57</v>
      </c>
      <c r="C6" s="34" t="str">
        <f>'支出（用于取数）'!A8</f>
        <v>基本支出</v>
      </c>
      <c r="D6" s="122">
        <f>'支出（用于取数）'!B8</f>
        <v>2050442.71</v>
      </c>
      <c r="E6" s="34" t="str">
        <f>'支出-2（用于取数）'!D8</f>
        <v>社会保障和就业支出</v>
      </c>
      <c r="F6" s="35">
        <f>'支出-2（用于取数）'!E8</f>
        <v>250346.28</v>
      </c>
    </row>
    <row r="7" spans="1:6" ht="18.75" customHeight="1">
      <c r="A7" s="32" t="s">
        <v>43</v>
      </c>
      <c r="B7" s="127">
        <v>2856760.57</v>
      </c>
      <c r="C7" s="34" t="str">
        <f>'支出（用于取数）'!A9</f>
        <v>  工资福利支出</v>
      </c>
      <c r="D7" s="122">
        <f>'支出（用于取数）'!B9</f>
        <v>1343960.57</v>
      </c>
      <c r="E7" s="34" t="str">
        <f>'支出-2（用于取数）'!D9</f>
        <v>  行政事业单位离退休</v>
      </c>
      <c r="F7" s="35">
        <f>'支出-2（用于取数）'!E9</f>
        <v>250346.28</v>
      </c>
    </row>
    <row r="8" spans="1:6" ht="18.75" customHeight="1">
      <c r="A8" s="32" t="s">
        <v>169</v>
      </c>
      <c r="B8" s="123">
        <v>0</v>
      </c>
      <c r="C8" s="34" t="str">
        <f>'支出（用于取数）'!A10</f>
        <v>    基本工资(工资福利支出)</v>
      </c>
      <c r="D8" s="122">
        <f>'支出（用于取数）'!B10</f>
        <v>414672</v>
      </c>
      <c r="E8" s="34" t="str">
        <f>'支出-2（用于取数）'!D10</f>
        <v>    机关事业单位基本养老保险缴费支出</v>
      </c>
      <c r="F8" s="35">
        <f>'支出-2（用于取数）'!E10</f>
        <v>157390.2</v>
      </c>
    </row>
    <row r="9" spans="1:6" ht="18.75" customHeight="1">
      <c r="A9" s="32" t="s">
        <v>52</v>
      </c>
      <c r="B9" s="127">
        <v>0</v>
      </c>
      <c r="C9" s="34" t="str">
        <f>'支出（用于取数）'!A11</f>
        <v>    公务员津补贴(工资福利支出)</v>
      </c>
      <c r="D9" s="122">
        <f>'支出（用于取数）'!B11</f>
        <v>175680</v>
      </c>
      <c r="E9" s="34" t="str">
        <f>'支出-2（用于取数）'!D11</f>
        <v>    机关事业单位职业年金缴费支出</v>
      </c>
      <c r="F9" s="35">
        <f>'支出-2（用于取数）'!E11</f>
        <v>92956.08</v>
      </c>
    </row>
    <row r="10" spans="1:6" ht="18.75" customHeight="1">
      <c r="A10" s="36" t="s">
        <v>22</v>
      </c>
      <c r="B10" s="125">
        <v>0</v>
      </c>
      <c r="C10" s="34" t="str">
        <f>'支出（用于取数）'!A12</f>
        <v>    特殊岗位津贴(工资福利支出)</v>
      </c>
      <c r="D10" s="122">
        <f>'支出（用于取数）'!B12</f>
        <v>29040</v>
      </c>
      <c r="E10" s="34" t="str">
        <f>'支出-2（用于取数）'!D12</f>
        <v>资源勘探信息等支出</v>
      </c>
      <c r="F10" s="35">
        <f>'支出-2（用于取数）'!E12</f>
        <v>2667302.66</v>
      </c>
    </row>
    <row r="11" spans="1:6" ht="18.75" customHeight="1">
      <c r="A11" s="37" t="s">
        <v>110</v>
      </c>
      <c r="B11" s="125">
        <v>0</v>
      </c>
      <c r="C11" s="34" t="str">
        <f>'支出（用于取数）'!A13</f>
        <v>    妇卫费(工资福利支出)</v>
      </c>
      <c r="D11" s="122">
        <f>'支出（用于取数）'!B13</f>
        <v>60</v>
      </c>
      <c r="E11" s="34" t="str">
        <f>'支出-2（用于取数）'!D13</f>
        <v>  安全生产监管</v>
      </c>
      <c r="F11" s="35">
        <f>'支出-2（用于取数）'!E13</f>
        <v>2667302.66</v>
      </c>
    </row>
    <row r="12" spans="1:6" ht="18.75" customHeight="1">
      <c r="A12" s="32" t="s">
        <v>108</v>
      </c>
      <c r="B12" s="124">
        <v>0</v>
      </c>
      <c r="C12" s="34" t="str">
        <f>'支出（用于取数）'!A14</f>
        <v>    年终一次性奖金(工资福利支出)</v>
      </c>
      <c r="D12" s="122">
        <f>'支出（用于取数）'!B14</f>
        <v>35699</v>
      </c>
      <c r="E12" s="34" t="str">
        <f>'支出-2（用于取数）'!D14</f>
        <v>    行政运行（安全生产监管）</v>
      </c>
      <c r="F12" s="35">
        <f>'支出-2（用于取数）'!E14</f>
        <v>2667302.66</v>
      </c>
    </row>
    <row r="13" spans="1:6" ht="18.75" customHeight="1">
      <c r="A13" s="32" t="s">
        <v>157</v>
      </c>
      <c r="B13" s="124">
        <v>0</v>
      </c>
      <c r="C13" s="34" t="str">
        <f>'支出（用于取数）'!A15</f>
        <v>    事业单位绩效工资(工资福利支出)</v>
      </c>
      <c r="D13" s="122">
        <f>'支出（用于取数）'!B15</f>
        <v>135900</v>
      </c>
      <c r="E13" s="34">
        <f>'支出-2（用于取数）'!D15</f>
        <v>0</v>
      </c>
      <c r="F13" s="35">
        <f>'支出-2（用于取数）'!E15</f>
        <v>0</v>
      </c>
    </row>
    <row r="14" spans="1:6" ht="18.75" customHeight="1">
      <c r="A14" s="32" t="s">
        <v>21</v>
      </c>
      <c r="B14" s="124">
        <v>0</v>
      </c>
      <c r="C14" s="34" t="str">
        <f>'支出（用于取数）'!A16</f>
        <v>    机关事业单位基本养老保险缴费(工资福利支出)</v>
      </c>
      <c r="D14" s="122">
        <f>'支出（用于取数）'!B16</f>
        <v>157390.2</v>
      </c>
      <c r="E14" s="34">
        <f>'支出-2（用于取数）'!D16</f>
        <v>0</v>
      </c>
      <c r="F14" s="35">
        <f>'支出-2（用于取数）'!E16</f>
        <v>0</v>
      </c>
    </row>
    <row r="15" spans="1:6" ht="19.5" customHeight="1">
      <c r="A15" s="32" t="s">
        <v>84</v>
      </c>
      <c r="B15" s="123">
        <v>0</v>
      </c>
      <c r="C15" s="34" t="str">
        <f>'支出（用于取数）'!A17</f>
        <v>    职业年金缴费(工资福利支出)</v>
      </c>
      <c r="D15" s="122">
        <f>'支出（用于取数）'!B17</f>
        <v>92956.08</v>
      </c>
      <c r="E15" s="34">
        <f>'支出-2（用于取数）'!D17</f>
        <v>0</v>
      </c>
      <c r="F15" s="35">
        <f>'支出-2（用于取数）'!E17</f>
        <v>0</v>
      </c>
    </row>
    <row r="16" spans="1:6" ht="19.5" customHeight="1">
      <c r="A16" s="32"/>
      <c r="B16" s="42"/>
      <c r="C16" s="34" t="str">
        <f>'支出（用于取数）'!A18</f>
        <v>    职工基本医疗保险缴费(工资福利支出)</v>
      </c>
      <c r="D16" s="122">
        <f>'支出（用于取数）'!B18</f>
        <v>45717.06</v>
      </c>
      <c r="E16" s="34">
        <f>'支出-2（用于取数）'!D18</f>
        <v>0</v>
      </c>
      <c r="F16" s="35">
        <f>'支出-2（用于取数）'!E18</f>
        <v>0</v>
      </c>
    </row>
    <row r="17" spans="1:6" ht="19.5" customHeight="1">
      <c r="A17" s="32"/>
      <c r="B17" s="33"/>
      <c r="C17" s="34" t="str">
        <f>'支出（用于取数）'!A19</f>
        <v>    公务员医疗补助缴费(工资福利支出)</v>
      </c>
      <c r="D17" s="122">
        <f>'支出（用于取数）'!B19</f>
        <v>53336.57</v>
      </c>
      <c r="E17" s="34">
        <f>'支出-2（用于取数）'!D19</f>
        <v>0</v>
      </c>
      <c r="F17" s="35">
        <f>'支出-2（用于取数）'!E19</f>
        <v>0</v>
      </c>
    </row>
    <row r="18" spans="1:6" ht="18.75" customHeight="1">
      <c r="A18" s="32"/>
      <c r="B18" s="38"/>
      <c r="C18" s="34" t="str">
        <f>'支出（用于取数）'!A20</f>
        <v>    失业保险(工资福利支出)</v>
      </c>
      <c r="D18" s="122">
        <f>'支出（用于取数）'!B20</f>
        <v>1600</v>
      </c>
      <c r="E18" s="34">
        <f>'支出-2（用于取数）'!D20</f>
        <v>0</v>
      </c>
      <c r="F18" s="35">
        <f>'支出-2（用于取数）'!E20</f>
        <v>0</v>
      </c>
    </row>
    <row r="19" spans="2:6" ht="18.75" customHeight="1">
      <c r="B19" s="39"/>
      <c r="C19" s="34" t="str">
        <f>'支出（用于取数）'!A21</f>
        <v>    其他社会保障缴费(工资福利支出)</v>
      </c>
      <c r="D19" s="122">
        <f>'支出（用于取数）'!B21</f>
        <v>6983.66</v>
      </c>
      <c r="E19" s="34">
        <f>'支出-2（用于取数）'!D21</f>
        <v>0</v>
      </c>
      <c r="F19" s="35">
        <f>'支出-2（用于取数）'!E21</f>
        <v>0</v>
      </c>
    </row>
    <row r="20" spans="1:6" ht="18.75" customHeight="1">
      <c r="A20" s="40"/>
      <c r="B20" s="41"/>
      <c r="C20" s="34" t="str">
        <f>'支出（用于取数）'!A22</f>
        <v>    住房公积金(工资福利支出)</v>
      </c>
      <c r="D20" s="122">
        <f>'支出（用于取数）'!B22</f>
        <v>194926</v>
      </c>
      <c r="E20" s="34">
        <f>'支出-2（用于取数）'!D22</f>
        <v>0</v>
      </c>
      <c r="F20" s="35">
        <f>'支出-2（用于取数）'!E22</f>
        <v>0</v>
      </c>
    </row>
    <row r="21" spans="1:6" ht="18.75" customHeight="1">
      <c r="A21" s="40"/>
      <c r="B21" s="41"/>
      <c r="C21" s="34" t="str">
        <f>'支出（用于取数）'!A23</f>
        <v>  商品和服务支出</v>
      </c>
      <c r="D21" s="122">
        <f>'支出（用于取数）'!B23</f>
        <v>605482.14</v>
      </c>
      <c r="E21" s="34">
        <f>'支出-2（用于取数）'!D23</f>
        <v>0</v>
      </c>
      <c r="F21" s="35">
        <f>'支出-2（用于取数）'!E23</f>
        <v>0</v>
      </c>
    </row>
    <row r="22" spans="1:6" ht="18.75" customHeight="1">
      <c r="A22" s="43"/>
      <c r="B22" s="38"/>
      <c r="C22" s="34" t="str">
        <f>'支出（用于取数）'!A24</f>
        <v>    办公费(商品和服务支出)</v>
      </c>
      <c r="D22" s="122">
        <f>'支出（用于取数）'!B24</f>
        <v>9400</v>
      </c>
      <c r="E22" s="34">
        <f>'支出-2（用于取数）'!D24</f>
        <v>0</v>
      </c>
      <c r="F22" s="35">
        <f>'支出-2（用于取数）'!E24</f>
        <v>0</v>
      </c>
    </row>
    <row r="23" spans="1:6" ht="18.75" customHeight="1">
      <c r="A23" s="44"/>
      <c r="B23" s="45"/>
      <c r="C23" s="34" t="str">
        <f>'支出（用于取数）'!A25</f>
        <v>    印刷费(商品和服务支出)</v>
      </c>
      <c r="D23" s="122">
        <f>'支出（用于取数）'!B25</f>
        <v>15000</v>
      </c>
      <c r="E23" s="34">
        <f>'支出-2（用于取数）'!D25</f>
        <v>0</v>
      </c>
      <c r="F23" s="35">
        <f>'支出-2（用于取数）'!E25</f>
        <v>0</v>
      </c>
    </row>
    <row r="24" spans="1:6" ht="19.5" customHeight="1">
      <c r="A24" s="44"/>
      <c r="B24" s="45"/>
      <c r="C24" s="34" t="str">
        <f>'支出（用于取数）'!A26</f>
        <v>    咨询费(商品和服务支出)</v>
      </c>
      <c r="D24" s="122">
        <f>'支出（用于取数）'!B26</f>
        <v>30000</v>
      </c>
      <c r="E24" s="34">
        <f>'支出-2（用于取数）'!D26</f>
        <v>0</v>
      </c>
      <c r="F24" s="35">
        <f>'支出-2（用于取数）'!E26</f>
        <v>0</v>
      </c>
    </row>
    <row r="25" spans="1:6" ht="19.5" customHeight="1">
      <c r="A25" s="44"/>
      <c r="B25" s="45"/>
      <c r="C25" s="34" t="str">
        <f>'支出（用于取数）'!A27</f>
        <v>    手续费(商品和服务支出)</v>
      </c>
      <c r="D25" s="122">
        <f>'支出（用于取数）'!B27</f>
        <v>5000</v>
      </c>
      <c r="E25" s="34">
        <f>'支出-2（用于取数）'!D27</f>
        <v>0</v>
      </c>
      <c r="F25" s="35">
        <f>'支出-2（用于取数）'!E27</f>
        <v>0</v>
      </c>
    </row>
    <row r="26" spans="1:6" ht="19.5" customHeight="1">
      <c r="A26" s="44"/>
      <c r="B26" s="45"/>
      <c r="C26" s="34" t="str">
        <f>'支出（用于取数）'!A28</f>
        <v>    电费(商品和服务支出)</v>
      </c>
      <c r="D26" s="122">
        <f>'支出（用于取数）'!B28</f>
        <v>15000</v>
      </c>
      <c r="E26" s="34">
        <f>'支出-2（用于取数）'!D28</f>
        <v>0</v>
      </c>
      <c r="F26" s="35">
        <f>'支出-2（用于取数）'!E28</f>
        <v>0</v>
      </c>
    </row>
    <row r="27" spans="1:6" ht="19.5" customHeight="1">
      <c r="A27" s="44"/>
      <c r="B27" s="45"/>
      <c r="C27" s="34" t="str">
        <f>'支出（用于取数）'!A29</f>
        <v>    邮电费(商品和服务支出)</v>
      </c>
      <c r="D27" s="122">
        <f>'支出（用于取数）'!B29</f>
        <v>20000</v>
      </c>
      <c r="E27" s="34">
        <f>'支出-2（用于取数）'!D29</f>
        <v>0</v>
      </c>
      <c r="F27" s="35">
        <f>'支出-2（用于取数）'!E29</f>
        <v>0</v>
      </c>
    </row>
    <row r="28" spans="1:6" ht="19.5" customHeight="1">
      <c r="A28" s="44"/>
      <c r="B28" s="45"/>
      <c r="C28" s="34" t="str">
        <f>'支出（用于取数）'!A30</f>
        <v>    差旅费(商品和服务支出)</v>
      </c>
      <c r="D28" s="122">
        <f>'支出（用于取数）'!B30</f>
        <v>30000</v>
      </c>
      <c r="E28" s="34">
        <f>'支出-2（用于取数）'!D30</f>
        <v>0</v>
      </c>
      <c r="F28" s="35">
        <f>'支出-2（用于取数）'!E30</f>
        <v>0</v>
      </c>
    </row>
    <row r="29" spans="1:6" ht="19.5" customHeight="1">
      <c r="A29" s="44"/>
      <c r="B29" s="45"/>
      <c r="C29" s="34" t="str">
        <f>'支出（用于取数）'!A31</f>
        <v>    维修（护）费(商品和服务支出)</v>
      </c>
      <c r="D29" s="122">
        <f>'支出（用于取数）'!B31</f>
        <v>5000</v>
      </c>
      <c r="E29" s="34">
        <f>'支出-2（用于取数）'!D31</f>
        <v>0</v>
      </c>
      <c r="F29" s="35">
        <f>'支出-2（用于取数）'!E31</f>
        <v>0</v>
      </c>
    </row>
    <row r="30" spans="1:6" ht="19.5" customHeight="1">
      <c r="A30" s="44"/>
      <c r="B30" s="45"/>
      <c r="C30" s="34" t="str">
        <f>'支出（用于取数）'!A32</f>
        <v>    培训费(商品和服务支出)</v>
      </c>
      <c r="D30" s="122">
        <f>'支出（用于取数）'!B32</f>
        <v>50000</v>
      </c>
      <c r="E30" s="34">
        <f>'支出-2（用于取数）'!D32</f>
        <v>0</v>
      </c>
      <c r="F30" s="35">
        <f>'支出-2（用于取数）'!E32</f>
        <v>0</v>
      </c>
    </row>
    <row r="31" spans="1:6" ht="19.5" customHeight="1">
      <c r="A31" s="44"/>
      <c r="B31" s="45"/>
      <c r="C31" s="34" t="str">
        <f>'支出（用于取数）'!A33</f>
        <v>    劳务费(商品和服务支出)</v>
      </c>
      <c r="D31" s="122">
        <f>'支出（用于取数）'!B33</f>
        <v>30000</v>
      </c>
      <c r="E31" s="34">
        <f>'支出-2（用于取数）'!D33</f>
        <v>0</v>
      </c>
      <c r="F31" s="35">
        <f>'支出-2（用于取数）'!E33</f>
        <v>0</v>
      </c>
    </row>
    <row r="32" spans="1:6" ht="19.5" customHeight="1">
      <c r="A32" s="44"/>
      <c r="B32" s="45"/>
      <c r="C32" s="34" t="str">
        <f>'支出（用于取数）'!A34</f>
        <v>    工会经费(商品和服务支出)</v>
      </c>
      <c r="D32" s="122">
        <f>'支出（用于取数）'!B34</f>
        <v>10000</v>
      </c>
      <c r="E32" s="34">
        <f>'支出-2（用于取数）'!D34</f>
        <v>0</v>
      </c>
      <c r="F32" s="35">
        <f>'支出-2（用于取数）'!E34</f>
        <v>0</v>
      </c>
    </row>
    <row r="33" spans="1:6" ht="19.5" customHeight="1">
      <c r="A33" s="44"/>
      <c r="B33" s="45"/>
      <c r="C33" s="34" t="str">
        <f>'支出（用于取数）'!A35</f>
        <v>    在职福利费(商品和服务支出)</v>
      </c>
      <c r="D33" s="122">
        <f>'支出（用于取数）'!B35</f>
        <v>181682.14</v>
      </c>
      <c r="E33" s="34">
        <f>'支出-2（用于取数）'!D35</f>
        <v>0</v>
      </c>
      <c r="F33" s="35">
        <f>'支出-2（用于取数）'!E35</f>
        <v>0</v>
      </c>
    </row>
    <row r="34" spans="1:6" ht="19.5" customHeight="1">
      <c r="A34" s="44"/>
      <c r="B34" s="45"/>
      <c r="C34" s="34" t="str">
        <f>'支出（用于取数）'!A36</f>
        <v>    其他交通费用(商品和服务支出)</v>
      </c>
      <c r="D34" s="122">
        <f>'支出（用于取数）'!B36</f>
        <v>54400</v>
      </c>
      <c r="E34" s="34">
        <f>'支出-2（用于取数）'!D36</f>
        <v>0</v>
      </c>
      <c r="F34" s="35">
        <f>'支出-2（用于取数）'!E36</f>
        <v>0</v>
      </c>
    </row>
    <row r="35" spans="1:6" ht="19.5" customHeight="1">
      <c r="A35" s="44"/>
      <c r="B35" s="45"/>
      <c r="C35" s="34" t="str">
        <f>'支出（用于取数）'!A37</f>
        <v>    其他商品和服务支出(商品和服务支出)</v>
      </c>
      <c r="D35" s="122">
        <f>'支出（用于取数）'!B37</f>
        <v>150000</v>
      </c>
      <c r="E35" s="34">
        <f>'支出-2（用于取数）'!D37</f>
        <v>0</v>
      </c>
      <c r="F35" s="35">
        <f>'支出-2（用于取数）'!E37</f>
        <v>0</v>
      </c>
    </row>
    <row r="36" spans="1:6" ht="19.5" customHeight="1">
      <c r="A36" s="44"/>
      <c r="B36" s="45"/>
      <c r="C36" s="34" t="str">
        <f>'支出（用于取数）'!A38</f>
        <v>  对个人和家庭的补助</v>
      </c>
      <c r="D36" s="122">
        <f>'支出（用于取数）'!B38</f>
        <v>101000</v>
      </c>
      <c r="E36" s="34">
        <f>'支出-2（用于取数）'!D38</f>
        <v>0</v>
      </c>
      <c r="F36" s="35">
        <f>'支出-2（用于取数）'!E38</f>
        <v>0</v>
      </c>
    </row>
    <row r="37" spans="1:6" ht="19.5" customHeight="1">
      <c r="A37" s="44"/>
      <c r="B37" s="45"/>
      <c r="C37" s="34" t="str">
        <f>'支出（用于取数）'!A39</f>
        <v>    生活补助(对个人和家庭的补助)</v>
      </c>
      <c r="D37" s="122">
        <f>'支出（用于取数）'!B39</f>
        <v>100000</v>
      </c>
      <c r="E37" s="34">
        <f>'支出-2（用于取数）'!D39</f>
        <v>0</v>
      </c>
      <c r="F37" s="35">
        <f>'支出-2（用于取数）'!E39</f>
        <v>0</v>
      </c>
    </row>
    <row r="38" spans="1:6" ht="19.5" customHeight="1">
      <c r="A38" s="44"/>
      <c r="B38" s="45"/>
      <c r="C38" s="34" t="str">
        <f>'支出（用于取数）'!A40</f>
        <v>    其他对个人和家庭的补助支出</v>
      </c>
      <c r="D38" s="122">
        <f>'支出（用于取数）'!B40</f>
        <v>1000</v>
      </c>
      <c r="E38" s="34">
        <f>'支出-2（用于取数）'!D40</f>
        <v>0</v>
      </c>
      <c r="F38" s="35">
        <f>'支出-2（用于取数）'!E40</f>
        <v>0</v>
      </c>
    </row>
    <row r="39" spans="1:6" ht="19.5" customHeight="1">
      <c r="A39" s="44"/>
      <c r="B39" s="45"/>
      <c r="C39" s="34" t="str">
        <f>'支出（用于取数）'!A41</f>
        <v>项目支出</v>
      </c>
      <c r="D39" s="122">
        <f>'支出（用于取数）'!B41</f>
        <v>867206.23</v>
      </c>
      <c r="E39" s="34">
        <f>'支出-2（用于取数）'!D41</f>
        <v>0</v>
      </c>
      <c r="F39" s="35">
        <f>'支出-2（用于取数）'!E41</f>
        <v>0</v>
      </c>
    </row>
    <row r="40" spans="1:6" ht="19.5" customHeight="1">
      <c r="A40" s="44"/>
      <c r="B40" s="45"/>
      <c r="C40" s="34" t="str">
        <f>'支出（用于取数）'!A42</f>
        <v>  工资福利支出</v>
      </c>
      <c r="D40" s="122">
        <f>'支出（用于取数）'!B42</f>
        <v>110000</v>
      </c>
      <c r="E40" s="34">
        <f>'支出-2（用于取数）'!D42</f>
        <v>0</v>
      </c>
      <c r="F40" s="35">
        <f>'支出-2（用于取数）'!E42</f>
        <v>0</v>
      </c>
    </row>
    <row r="41" spans="1:6" ht="19.5" customHeight="1">
      <c r="A41" s="44"/>
      <c r="B41" s="45"/>
      <c r="C41" s="34" t="str">
        <f>'支出（用于取数）'!A43</f>
        <v>    伙食补助费(工资福利支出)</v>
      </c>
      <c r="D41" s="122">
        <f>'支出（用于取数）'!B43</f>
        <v>110000</v>
      </c>
      <c r="E41" s="34">
        <f>'支出-2（用于取数）'!D43</f>
        <v>0</v>
      </c>
      <c r="F41" s="35">
        <f>'支出-2（用于取数）'!E43</f>
        <v>0</v>
      </c>
    </row>
    <row r="42" spans="1:6" ht="19.5" customHeight="1">
      <c r="A42" s="44"/>
      <c r="B42" s="45"/>
      <c r="C42" s="34" t="str">
        <f>'支出（用于取数）'!A44</f>
        <v>  商品和服务支出</v>
      </c>
      <c r="D42" s="122">
        <f>'支出（用于取数）'!B44</f>
        <v>507206.23</v>
      </c>
      <c r="E42" s="34">
        <f>'支出-2（用于取数）'!D44</f>
        <v>0</v>
      </c>
      <c r="F42" s="35">
        <f>'支出-2（用于取数）'!E44</f>
        <v>0</v>
      </c>
    </row>
    <row r="43" spans="1:6" ht="19.5" customHeight="1">
      <c r="A43" s="44"/>
      <c r="B43" s="45"/>
      <c r="C43" s="34" t="str">
        <f>'支出（用于取数）'!A45</f>
        <v>    办公费(商品和服务支出)</v>
      </c>
      <c r="D43" s="122">
        <f>'支出（用于取数）'!B45</f>
        <v>25000</v>
      </c>
      <c r="E43" s="34">
        <f>'支出-2（用于取数）'!D45</f>
        <v>0</v>
      </c>
      <c r="F43" s="35">
        <f>'支出-2（用于取数）'!E45</f>
        <v>0</v>
      </c>
    </row>
    <row r="44" spans="1:6" ht="19.5" customHeight="1">
      <c r="A44" s="44"/>
      <c r="B44" s="45"/>
      <c r="C44" s="34" t="str">
        <f>'支出（用于取数）'!A46</f>
        <v>    印刷费(商品和服务支出)</v>
      </c>
      <c r="D44" s="122">
        <f>'支出（用于取数）'!B46</f>
        <v>115000</v>
      </c>
      <c r="E44" s="34">
        <f>'支出-2（用于取数）'!D46</f>
        <v>0</v>
      </c>
      <c r="F44" s="35">
        <f>'支出-2（用于取数）'!E46</f>
        <v>0</v>
      </c>
    </row>
    <row r="45" spans="1:6" ht="19.5" customHeight="1">
      <c r="A45" s="44"/>
      <c r="B45" s="45"/>
      <c r="C45" s="34" t="str">
        <f>'支出（用于取数）'!A47</f>
        <v>    咨询费(商品和服务支出)</v>
      </c>
      <c r="D45" s="122">
        <f>'支出（用于取数）'!B47</f>
        <v>40000</v>
      </c>
      <c r="E45" s="34">
        <f>'支出-2（用于取数）'!D47</f>
        <v>0</v>
      </c>
      <c r="F45" s="35">
        <f>'支出-2（用于取数）'!E47</f>
        <v>0</v>
      </c>
    </row>
    <row r="46" spans="1:6" ht="19.5" customHeight="1">
      <c r="A46" s="44"/>
      <c r="B46" s="45"/>
      <c r="C46" s="34" t="str">
        <f>'支出（用于取数）'!A48</f>
        <v>    邮电费(商品和服务支出)</v>
      </c>
      <c r="D46" s="122">
        <f>'支出（用于取数）'!B48</f>
        <v>1000</v>
      </c>
      <c r="E46" s="34">
        <f>'支出-2（用于取数）'!D48</f>
        <v>0</v>
      </c>
      <c r="F46" s="35">
        <f>'支出-2（用于取数）'!E48</f>
        <v>0</v>
      </c>
    </row>
    <row r="47" spans="1:6" ht="19.5" customHeight="1">
      <c r="A47" s="44"/>
      <c r="B47" s="45"/>
      <c r="C47" s="34" t="str">
        <f>'支出（用于取数）'!A49</f>
        <v>    培训费(商品和服务支出)</v>
      </c>
      <c r="D47" s="122">
        <f>'支出（用于取数）'!B49</f>
        <v>24000</v>
      </c>
      <c r="E47" s="34">
        <f>'支出-2（用于取数）'!D49</f>
        <v>0</v>
      </c>
      <c r="F47" s="35">
        <f>'支出-2（用于取数）'!E49</f>
        <v>0</v>
      </c>
    </row>
    <row r="48" spans="1:6" ht="19.5" customHeight="1">
      <c r="A48" s="44"/>
      <c r="B48" s="45"/>
      <c r="C48" s="34" t="str">
        <f>'支出（用于取数）'!A50</f>
        <v>    劳务费(商品和服务支出)</v>
      </c>
      <c r="D48" s="122">
        <f>'支出（用于取数）'!B50</f>
        <v>65000</v>
      </c>
      <c r="E48" s="34">
        <f>'支出-2（用于取数）'!D50</f>
        <v>0</v>
      </c>
      <c r="F48" s="35">
        <f>'支出-2（用于取数）'!E50</f>
        <v>0</v>
      </c>
    </row>
    <row r="49" spans="1:6" ht="19.5" customHeight="1">
      <c r="A49" s="44"/>
      <c r="B49" s="45"/>
      <c r="C49" s="34" t="str">
        <f>'支出（用于取数）'!A51</f>
        <v>    其他交通费用(商品和服务支出)</v>
      </c>
      <c r="D49" s="122">
        <f>'支出（用于取数）'!B51</f>
        <v>29000</v>
      </c>
      <c r="E49" s="34">
        <f>'支出-2（用于取数）'!D51</f>
        <v>0</v>
      </c>
      <c r="F49" s="35">
        <f>'支出-2（用于取数）'!E51</f>
        <v>0</v>
      </c>
    </row>
    <row r="50" spans="1:6" ht="19.5" customHeight="1">
      <c r="A50" s="44"/>
      <c r="B50" s="45"/>
      <c r="C50" s="34" t="str">
        <f>'支出（用于取数）'!A52</f>
        <v>    其他商品和服务支出(商品和服务支出)</v>
      </c>
      <c r="D50" s="122">
        <f>'支出（用于取数）'!B52</f>
        <v>208206.23</v>
      </c>
      <c r="E50" s="34">
        <f>'支出-2（用于取数）'!D52</f>
        <v>0</v>
      </c>
      <c r="F50" s="35">
        <f>'支出-2（用于取数）'!E52</f>
        <v>0</v>
      </c>
    </row>
    <row r="51" spans="1:6" ht="19.5" customHeight="1">
      <c r="A51" s="44"/>
      <c r="B51" s="45"/>
      <c r="C51" s="34" t="str">
        <f>'支出（用于取数）'!A53</f>
        <v>  对个人和家庭的补助</v>
      </c>
      <c r="D51" s="122">
        <f>'支出（用于取数）'!B53</f>
        <v>150000</v>
      </c>
      <c r="E51" s="34">
        <f>'支出-2（用于取数）'!D53</f>
        <v>0</v>
      </c>
      <c r="F51" s="35">
        <f>'支出-2（用于取数）'!E53</f>
        <v>0</v>
      </c>
    </row>
    <row r="52" spans="1:6" ht="19.5" customHeight="1">
      <c r="A52" s="44"/>
      <c r="B52" s="45"/>
      <c r="C52" s="34" t="str">
        <f>'支出（用于取数）'!A54</f>
        <v>    生活补助(对个人和家庭的补助)</v>
      </c>
      <c r="D52" s="122">
        <f>'支出（用于取数）'!B54</f>
        <v>120000</v>
      </c>
      <c r="E52" s="34">
        <f>'支出-2（用于取数）'!D54</f>
        <v>0</v>
      </c>
      <c r="F52" s="35">
        <f>'支出-2（用于取数）'!E54</f>
        <v>0</v>
      </c>
    </row>
    <row r="53" spans="1:6" ht="19.5" customHeight="1">
      <c r="A53" s="44"/>
      <c r="B53" s="45"/>
      <c r="C53" s="34" t="str">
        <f>'支出（用于取数）'!A55</f>
        <v>    奖励金(对个人和家庭的补助)</v>
      </c>
      <c r="D53" s="122">
        <f>'支出（用于取数）'!B55</f>
        <v>30000</v>
      </c>
      <c r="E53" s="34">
        <f>'支出-2（用于取数）'!D55</f>
        <v>0</v>
      </c>
      <c r="F53" s="35">
        <f>'支出-2（用于取数）'!E55</f>
        <v>0</v>
      </c>
    </row>
    <row r="54" spans="1:6" ht="19.5" customHeight="1">
      <c r="A54" s="44"/>
      <c r="B54" s="45"/>
      <c r="C54" s="34" t="str">
        <f>'支出（用于取数）'!A56</f>
        <v>  资本性支出</v>
      </c>
      <c r="D54" s="122">
        <f>'支出（用于取数）'!B56</f>
        <v>100000</v>
      </c>
      <c r="E54" s="34">
        <f>'支出-2（用于取数）'!D56</f>
        <v>0</v>
      </c>
      <c r="F54" s="35">
        <f>'支出-2（用于取数）'!E56</f>
        <v>0</v>
      </c>
    </row>
    <row r="55" spans="1:6" ht="19.5" customHeight="1">
      <c r="A55" s="44"/>
      <c r="B55" s="45"/>
      <c r="C55" s="34" t="str">
        <f>'支出（用于取数）'!A57</f>
        <v>    办公设备购置(资本性支出)</v>
      </c>
      <c r="D55" s="122">
        <f>'支出（用于取数）'!B57</f>
        <v>95000</v>
      </c>
      <c r="E55" s="34">
        <f>'支出-2（用于取数）'!D57</f>
        <v>0</v>
      </c>
      <c r="F55" s="35">
        <f>'支出-2（用于取数）'!E57</f>
        <v>0</v>
      </c>
    </row>
    <row r="56" spans="1:6" ht="19.5" customHeight="1">
      <c r="A56" s="44"/>
      <c r="B56" s="45"/>
      <c r="C56" s="34" t="str">
        <f>'支出（用于取数）'!A58</f>
        <v>    其他资本性支出(资本性支出)</v>
      </c>
      <c r="D56" s="122">
        <f>'支出（用于取数）'!B58</f>
        <v>5000</v>
      </c>
      <c r="E56" s="34">
        <f>'支出-2（用于取数）'!D58</f>
        <v>0</v>
      </c>
      <c r="F56" s="35">
        <f>'支出-2（用于取数）'!E58</f>
        <v>0</v>
      </c>
    </row>
    <row r="57" spans="1:6" ht="19.5" customHeight="1">
      <c r="A57" s="44"/>
      <c r="B57" s="45"/>
      <c r="C57" s="34">
        <f>'支出（用于取数）'!A59</f>
        <v>0</v>
      </c>
      <c r="D57" s="122">
        <f>'支出（用于取数）'!B59</f>
        <v>0</v>
      </c>
      <c r="E57" s="34">
        <f>'支出-2（用于取数）'!D59</f>
        <v>0</v>
      </c>
      <c r="F57" s="35">
        <f>'支出-2（用于取数）'!E59</f>
        <v>0</v>
      </c>
    </row>
    <row r="58" spans="1:6" ht="19.5" customHeight="1">
      <c r="A58" s="44"/>
      <c r="B58" s="45"/>
      <c r="C58" s="34">
        <f>'支出（用于取数）'!A60</f>
        <v>0</v>
      </c>
      <c r="D58" s="122">
        <f>'支出（用于取数）'!B60</f>
        <v>0</v>
      </c>
      <c r="E58" s="34">
        <f>'支出-2（用于取数）'!D60</f>
        <v>0</v>
      </c>
      <c r="F58" s="35">
        <f>'支出-2（用于取数）'!E60</f>
        <v>0</v>
      </c>
    </row>
    <row r="59" spans="1:6" ht="19.5" customHeight="1">
      <c r="A59" s="44"/>
      <c r="B59" s="45"/>
      <c r="C59" s="34">
        <f>'支出（用于取数）'!A61</f>
        <v>0</v>
      </c>
      <c r="D59" s="122">
        <f>'支出（用于取数）'!B61</f>
        <v>0</v>
      </c>
      <c r="E59" s="34">
        <f>'支出-2（用于取数）'!D61</f>
        <v>0</v>
      </c>
      <c r="F59" s="35">
        <f>'支出-2（用于取数）'!E61</f>
        <v>0</v>
      </c>
    </row>
    <row r="60" spans="1:6" ht="19.5" customHeight="1">
      <c r="A60" s="44"/>
      <c r="B60" s="45"/>
      <c r="C60" s="34">
        <f>'支出（用于取数）'!A62</f>
        <v>0</v>
      </c>
      <c r="D60" s="122">
        <f>'支出（用于取数）'!B62</f>
        <v>0</v>
      </c>
      <c r="E60" s="34">
        <f>'支出-2（用于取数）'!D62</f>
        <v>0</v>
      </c>
      <c r="F60" s="35">
        <f>'支出-2（用于取数）'!E62</f>
        <v>0</v>
      </c>
    </row>
    <row r="61" spans="1:6" ht="19.5" customHeight="1">
      <c r="A61" s="44"/>
      <c r="B61" s="45"/>
      <c r="C61" s="34">
        <f>'支出（用于取数）'!A63</f>
        <v>0</v>
      </c>
      <c r="D61" s="122">
        <f>'支出（用于取数）'!B63</f>
        <v>0</v>
      </c>
      <c r="E61" s="34">
        <f>'支出-2（用于取数）'!D63</f>
        <v>0</v>
      </c>
      <c r="F61" s="35">
        <f>'支出-2（用于取数）'!E63</f>
        <v>0</v>
      </c>
    </row>
    <row r="62" spans="1:6" ht="19.5" customHeight="1">
      <c r="A62" s="44"/>
      <c r="B62" s="45"/>
      <c r="C62" s="34">
        <f>'支出（用于取数）'!A64</f>
        <v>0</v>
      </c>
      <c r="D62" s="122">
        <f>'支出（用于取数）'!B64</f>
        <v>0</v>
      </c>
      <c r="E62" s="34">
        <f>'支出-2（用于取数）'!D64</f>
        <v>0</v>
      </c>
      <c r="F62" s="35">
        <f>'支出-2（用于取数）'!E64</f>
        <v>0</v>
      </c>
    </row>
    <row r="63" spans="1:6" ht="19.5" customHeight="1">
      <c r="A63" s="44"/>
      <c r="B63" s="45"/>
      <c r="C63" s="34">
        <f>'支出（用于取数）'!A65</f>
        <v>0</v>
      </c>
      <c r="D63" s="122">
        <f>'支出（用于取数）'!B65</f>
        <v>0</v>
      </c>
      <c r="E63" s="34">
        <f>'支出-2（用于取数）'!D65</f>
        <v>0</v>
      </c>
      <c r="F63" s="35">
        <f>'支出-2（用于取数）'!E65</f>
        <v>0</v>
      </c>
    </row>
    <row r="64" spans="1:6" ht="19.5" customHeight="1">
      <c r="A64" s="44"/>
      <c r="B64" s="45"/>
      <c r="C64" s="34">
        <f>'支出（用于取数）'!A66</f>
        <v>0</v>
      </c>
      <c r="D64" s="122">
        <f>'支出（用于取数）'!B66</f>
        <v>0</v>
      </c>
      <c r="E64" s="34">
        <f>'支出-2（用于取数）'!D66</f>
        <v>0</v>
      </c>
      <c r="F64" s="35">
        <f>'支出-2（用于取数）'!E66</f>
        <v>0</v>
      </c>
    </row>
    <row r="65" spans="1:6" ht="19.5" customHeight="1">
      <c r="A65" s="44"/>
      <c r="B65" s="45"/>
      <c r="C65" s="34">
        <f>'支出（用于取数）'!A67</f>
        <v>0</v>
      </c>
      <c r="D65" s="122">
        <f>'支出（用于取数）'!B67</f>
        <v>0</v>
      </c>
      <c r="E65" s="34">
        <f>'支出-2（用于取数）'!D67</f>
        <v>0</v>
      </c>
      <c r="F65" s="35">
        <f>'支出-2（用于取数）'!E67</f>
        <v>0</v>
      </c>
    </row>
    <row r="66" spans="1:6" ht="19.5" customHeight="1">
      <c r="A66" s="44"/>
      <c r="B66" s="45"/>
      <c r="C66" s="34">
        <f>'支出（用于取数）'!A68</f>
        <v>0</v>
      </c>
      <c r="D66" s="122">
        <f>'支出（用于取数）'!B68</f>
        <v>0</v>
      </c>
      <c r="E66" s="34">
        <f>'支出-2（用于取数）'!D68</f>
        <v>0</v>
      </c>
      <c r="F66" s="35">
        <f>'支出-2（用于取数）'!E68</f>
        <v>0</v>
      </c>
    </row>
    <row r="67" spans="1:6" ht="19.5" customHeight="1">
      <c r="A67" s="44"/>
      <c r="B67" s="45"/>
      <c r="C67" s="34">
        <f>'支出（用于取数）'!A69</f>
        <v>0</v>
      </c>
      <c r="D67" s="122">
        <f>'支出（用于取数）'!B69</f>
        <v>0</v>
      </c>
      <c r="E67" s="34">
        <f>'支出-2（用于取数）'!D69</f>
        <v>0</v>
      </c>
      <c r="F67" s="35">
        <f>'支出-2（用于取数）'!E69</f>
        <v>0</v>
      </c>
    </row>
    <row r="68" spans="1:6" ht="19.5" customHeight="1">
      <c r="A68" s="44"/>
      <c r="B68" s="45"/>
      <c r="C68" s="34">
        <f>'支出（用于取数）'!A70</f>
        <v>0</v>
      </c>
      <c r="D68" s="122">
        <f>'支出（用于取数）'!B70</f>
        <v>0</v>
      </c>
      <c r="E68" s="34">
        <f>'支出-2（用于取数）'!D70</f>
        <v>0</v>
      </c>
      <c r="F68" s="35">
        <f>'支出-2（用于取数）'!E70</f>
        <v>0</v>
      </c>
    </row>
    <row r="69" spans="1:6" ht="19.5" customHeight="1">
      <c r="A69" s="44"/>
      <c r="B69" s="45"/>
      <c r="C69" s="34">
        <f>'支出（用于取数）'!A71</f>
        <v>0</v>
      </c>
      <c r="D69" s="122">
        <f>'支出（用于取数）'!B71</f>
        <v>0</v>
      </c>
      <c r="E69" s="34">
        <f>'支出-2（用于取数）'!D71</f>
        <v>0</v>
      </c>
      <c r="F69" s="35">
        <f>'支出-2（用于取数）'!E71</f>
        <v>0</v>
      </c>
    </row>
    <row r="70" spans="1:6" ht="19.5" customHeight="1">
      <c r="A70" s="44"/>
      <c r="B70" s="45"/>
      <c r="C70" s="34">
        <f>'支出（用于取数）'!A72</f>
        <v>0</v>
      </c>
      <c r="D70" s="122">
        <f>'支出（用于取数）'!B72</f>
        <v>0</v>
      </c>
      <c r="E70" s="34">
        <f>'支出-2（用于取数）'!D72</f>
        <v>0</v>
      </c>
      <c r="F70" s="35">
        <f>'支出-2（用于取数）'!E72</f>
        <v>0</v>
      </c>
    </row>
    <row r="71" spans="1:6" ht="19.5" customHeight="1">
      <c r="A71" s="44"/>
      <c r="B71" s="45"/>
      <c r="C71" s="34">
        <f>'支出（用于取数）'!A73</f>
        <v>0</v>
      </c>
      <c r="D71" s="122">
        <f>'支出（用于取数）'!B73</f>
        <v>0</v>
      </c>
      <c r="E71" s="34">
        <f>'支出-2（用于取数）'!D73</f>
        <v>0</v>
      </c>
      <c r="F71" s="35">
        <f>'支出-2（用于取数）'!E73</f>
        <v>0</v>
      </c>
    </row>
    <row r="72" spans="1:6" ht="19.5" customHeight="1">
      <c r="A72" s="44"/>
      <c r="B72" s="45"/>
      <c r="C72" s="34">
        <f>'支出（用于取数）'!A74</f>
        <v>0</v>
      </c>
      <c r="D72" s="122">
        <f>'支出（用于取数）'!B74</f>
        <v>0</v>
      </c>
      <c r="E72" s="34">
        <f>'支出-2（用于取数）'!D74</f>
        <v>0</v>
      </c>
      <c r="F72" s="35">
        <f>'支出-2（用于取数）'!E74</f>
        <v>0</v>
      </c>
    </row>
    <row r="73" spans="1:6" ht="19.5" customHeight="1">
      <c r="A73" s="44"/>
      <c r="B73" s="45"/>
      <c r="C73" s="34">
        <f>'支出（用于取数）'!A75</f>
        <v>0</v>
      </c>
      <c r="D73" s="122">
        <f>'支出（用于取数）'!B75</f>
        <v>0</v>
      </c>
      <c r="E73" s="34">
        <f>'支出-2（用于取数）'!D75</f>
        <v>0</v>
      </c>
      <c r="F73" s="35">
        <f>'支出-2（用于取数）'!E75</f>
        <v>0</v>
      </c>
    </row>
    <row r="74" spans="1:6" ht="19.5" customHeight="1">
      <c r="A74" s="44"/>
      <c r="B74" s="45"/>
      <c r="C74" s="34">
        <f>'支出（用于取数）'!A76</f>
        <v>0</v>
      </c>
      <c r="D74" s="122">
        <f>'支出（用于取数）'!B76</f>
        <v>0</v>
      </c>
      <c r="E74" s="34">
        <f>'支出-2（用于取数）'!D76</f>
        <v>0</v>
      </c>
      <c r="F74" s="35">
        <f>'支出-2（用于取数）'!E76</f>
        <v>0</v>
      </c>
    </row>
    <row r="75" spans="1:6" ht="19.5" customHeight="1">
      <c r="A75" s="44"/>
      <c r="B75" s="45"/>
      <c r="C75" s="34">
        <f>'支出（用于取数）'!A77</f>
        <v>0</v>
      </c>
      <c r="D75" s="122">
        <f>'支出（用于取数）'!B77</f>
        <v>0</v>
      </c>
      <c r="E75" s="34">
        <f>'支出-2（用于取数）'!D77</f>
        <v>0</v>
      </c>
      <c r="F75" s="35">
        <f>'支出-2（用于取数）'!E77</f>
        <v>0</v>
      </c>
    </row>
    <row r="76" spans="1:6" ht="19.5" customHeight="1">
      <c r="A76" s="44"/>
      <c r="B76" s="45"/>
      <c r="C76" s="34">
        <f>'支出（用于取数）'!A78</f>
        <v>0</v>
      </c>
      <c r="D76" s="122">
        <f>'支出（用于取数）'!B78</f>
        <v>0</v>
      </c>
      <c r="E76" s="34">
        <f>'支出-2（用于取数）'!D78</f>
        <v>0</v>
      </c>
      <c r="F76" s="35">
        <f>'支出-2（用于取数）'!E78</f>
        <v>0</v>
      </c>
    </row>
    <row r="77" spans="1:6" ht="19.5" customHeight="1">
      <c r="A77" s="44"/>
      <c r="B77" s="45"/>
      <c r="C77" s="34">
        <f>'支出（用于取数）'!A79</f>
        <v>0</v>
      </c>
      <c r="D77" s="122">
        <f>'支出（用于取数）'!B79</f>
        <v>0</v>
      </c>
      <c r="E77" s="34">
        <f>'支出-2（用于取数）'!D79</f>
        <v>0</v>
      </c>
      <c r="F77" s="35">
        <f>'支出-2（用于取数）'!E79</f>
        <v>0</v>
      </c>
    </row>
    <row r="78" spans="1:6" ht="19.5" customHeight="1">
      <c r="A78" s="44"/>
      <c r="B78" s="45"/>
      <c r="C78" s="34">
        <f>'支出（用于取数）'!A80</f>
        <v>0</v>
      </c>
      <c r="D78" s="122">
        <f>'支出（用于取数）'!B80</f>
        <v>0</v>
      </c>
      <c r="E78" s="34">
        <f>'支出-2（用于取数）'!D80</f>
        <v>0</v>
      </c>
      <c r="F78" s="35">
        <f>'支出-2（用于取数）'!E80</f>
        <v>0</v>
      </c>
    </row>
    <row r="79" spans="1:6" ht="19.5" customHeight="1">
      <c r="A79" s="44"/>
      <c r="B79" s="45"/>
      <c r="C79" s="34">
        <f>'支出（用于取数）'!A81</f>
        <v>0</v>
      </c>
      <c r="D79" s="122">
        <f>'支出（用于取数）'!B81</f>
        <v>0</v>
      </c>
      <c r="E79" s="34">
        <f>'支出-2（用于取数）'!D81</f>
        <v>0</v>
      </c>
      <c r="F79" s="35">
        <f>'支出-2（用于取数）'!E81</f>
        <v>0</v>
      </c>
    </row>
    <row r="80" spans="1:6" ht="19.5" customHeight="1">
      <c r="A80" s="44"/>
      <c r="B80" s="45"/>
      <c r="C80" s="34">
        <f>'支出（用于取数）'!A82</f>
        <v>0</v>
      </c>
      <c r="D80" s="122">
        <f>'支出（用于取数）'!B82</f>
        <v>0</v>
      </c>
      <c r="E80" s="34">
        <f>'支出-2（用于取数）'!D82</f>
        <v>0</v>
      </c>
      <c r="F80" s="35">
        <f>'支出-2（用于取数）'!E82</f>
        <v>0</v>
      </c>
    </row>
    <row r="81" spans="1:6" ht="19.5" customHeight="1">
      <c r="A81" s="44"/>
      <c r="B81" s="45"/>
      <c r="C81" s="34">
        <f>'支出（用于取数）'!A83</f>
        <v>0</v>
      </c>
      <c r="D81" s="122">
        <f>'支出（用于取数）'!B83</f>
        <v>0</v>
      </c>
      <c r="E81" s="34">
        <f>'支出-2（用于取数）'!D83</f>
        <v>0</v>
      </c>
      <c r="F81" s="35">
        <f>'支出-2（用于取数）'!E83</f>
        <v>0</v>
      </c>
    </row>
    <row r="82" spans="1:6" ht="19.5" customHeight="1">
      <c r="A82" s="44"/>
      <c r="B82" s="45"/>
      <c r="C82" s="34">
        <f>'支出（用于取数）'!A84</f>
        <v>0</v>
      </c>
      <c r="D82" s="122">
        <f>'支出（用于取数）'!B84</f>
        <v>0</v>
      </c>
      <c r="E82" s="34">
        <f>'支出-2（用于取数）'!D84</f>
        <v>0</v>
      </c>
      <c r="F82" s="35">
        <f>'支出-2（用于取数）'!E84</f>
        <v>0</v>
      </c>
    </row>
    <row r="83" spans="1:6" ht="19.5" customHeight="1">
      <c r="A83" s="44"/>
      <c r="B83" s="45"/>
      <c r="C83" s="34">
        <f>'支出（用于取数）'!A85</f>
        <v>0</v>
      </c>
      <c r="D83" s="122">
        <f>'支出（用于取数）'!B85</f>
        <v>0</v>
      </c>
      <c r="E83" s="34">
        <f>'支出-2（用于取数）'!D85</f>
        <v>0</v>
      </c>
      <c r="F83" s="35">
        <f>'支出-2（用于取数）'!E85</f>
        <v>0</v>
      </c>
    </row>
    <row r="84" spans="1:6" ht="19.5" customHeight="1">
      <c r="A84" s="44"/>
      <c r="B84" s="45"/>
      <c r="C84" s="34">
        <f>'支出（用于取数）'!A86</f>
        <v>0</v>
      </c>
      <c r="D84" s="122">
        <f>'支出（用于取数）'!B86</f>
        <v>0</v>
      </c>
      <c r="E84" s="34">
        <f>'支出-2（用于取数）'!D86</f>
        <v>0</v>
      </c>
      <c r="F84" s="35">
        <f>'支出-2（用于取数）'!E86</f>
        <v>0</v>
      </c>
    </row>
    <row r="85" spans="1:6" ht="19.5" customHeight="1">
      <c r="A85" s="44"/>
      <c r="B85" s="45"/>
      <c r="C85" s="34">
        <f>'支出（用于取数）'!A87</f>
        <v>0</v>
      </c>
      <c r="D85" s="122">
        <f>'支出（用于取数）'!B87</f>
        <v>0</v>
      </c>
      <c r="E85" s="34">
        <f>'支出-2（用于取数）'!D87</f>
        <v>0</v>
      </c>
      <c r="F85" s="35">
        <f>'支出-2（用于取数）'!E87</f>
        <v>0</v>
      </c>
    </row>
    <row r="86" spans="1:6" ht="19.5" customHeight="1">
      <c r="A86" s="44"/>
      <c r="B86" s="45"/>
      <c r="C86" s="34">
        <f>'支出（用于取数）'!A88</f>
        <v>0</v>
      </c>
      <c r="D86" s="122">
        <f>'支出（用于取数）'!B88</f>
        <v>0</v>
      </c>
      <c r="E86" s="34">
        <f>'支出-2（用于取数）'!D88</f>
        <v>0</v>
      </c>
      <c r="F86" s="35">
        <f>'支出-2（用于取数）'!E88</f>
        <v>0</v>
      </c>
    </row>
    <row r="87" spans="1:6" ht="19.5" customHeight="1">
      <c r="A87" s="44"/>
      <c r="B87" s="45"/>
      <c r="C87" s="34">
        <f>'支出（用于取数）'!A89</f>
        <v>0</v>
      </c>
      <c r="D87" s="122">
        <f>'支出（用于取数）'!B89</f>
        <v>0</v>
      </c>
      <c r="E87" s="34">
        <f>'支出-2（用于取数）'!D89</f>
        <v>0</v>
      </c>
      <c r="F87" s="35">
        <f>'支出-2（用于取数）'!E89</f>
        <v>0</v>
      </c>
    </row>
    <row r="88" spans="1:6" ht="19.5" customHeight="1">
      <c r="A88" s="44"/>
      <c r="B88" s="45"/>
      <c r="C88" s="34">
        <f>'支出（用于取数）'!A90</f>
        <v>0</v>
      </c>
      <c r="D88" s="122">
        <f>'支出（用于取数）'!B90</f>
        <v>0</v>
      </c>
      <c r="E88" s="34">
        <f>'支出-2（用于取数）'!D90</f>
        <v>0</v>
      </c>
      <c r="F88" s="35">
        <f>'支出-2（用于取数）'!E90</f>
        <v>0</v>
      </c>
    </row>
    <row r="89" spans="1:6" ht="19.5" customHeight="1">
      <c r="A89" s="44"/>
      <c r="B89" s="45"/>
      <c r="C89" s="34">
        <f>'支出（用于取数）'!A91</f>
        <v>0</v>
      </c>
      <c r="D89" s="122">
        <f>'支出（用于取数）'!B91</f>
        <v>0</v>
      </c>
      <c r="E89" s="34">
        <f>'支出-2（用于取数）'!D91</f>
        <v>0</v>
      </c>
      <c r="F89" s="35">
        <f>'支出-2（用于取数）'!E91</f>
        <v>0</v>
      </c>
    </row>
    <row r="90" spans="1:6" ht="19.5" customHeight="1">
      <c r="A90" s="44"/>
      <c r="B90" s="45"/>
      <c r="C90" s="34">
        <f>'支出（用于取数）'!A92</f>
        <v>0</v>
      </c>
      <c r="D90" s="122">
        <f>'支出（用于取数）'!B92</f>
        <v>0</v>
      </c>
      <c r="E90" s="34">
        <f>'支出-2（用于取数）'!D92</f>
        <v>0</v>
      </c>
      <c r="F90" s="35">
        <f>'支出-2（用于取数）'!E92</f>
        <v>0</v>
      </c>
    </row>
    <row r="91" spans="1:6" ht="19.5" customHeight="1">
      <c r="A91" s="44"/>
      <c r="B91" s="45"/>
      <c r="C91" s="112" t="s">
        <v>7</v>
      </c>
      <c r="D91" s="125">
        <v>0</v>
      </c>
      <c r="E91" s="34">
        <f>'支出-2（用于取数）'!D93</f>
        <v>0</v>
      </c>
      <c r="F91" s="35">
        <f>'支出-2（用于取数）'!E93</f>
        <v>0</v>
      </c>
    </row>
    <row r="92" spans="1:6" ht="19.5" customHeight="1">
      <c r="A92" s="44"/>
      <c r="B92" s="45"/>
      <c r="C92" s="112" t="s">
        <v>12</v>
      </c>
      <c r="D92" s="124">
        <v>0</v>
      </c>
      <c r="E92" s="34">
        <f>'支出-2（用于取数）'!D94</f>
        <v>0</v>
      </c>
      <c r="F92" s="35">
        <f>'支出-2（用于取数）'!E94</f>
        <v>0</v>
      </c>
    </row>
    <row r="93" spans="1:6" ht="19.5" customHeight="1">
      <c r="A93" s="44"/>
      <c r="B93" s="45"/>
      <c r="C93" s="112" t="s">
        <v>8</v>
      </c>
      <c r="D93" s="123">
        <v>0</v>
      </c>
      <c r="E93" s="34">
        <f>'支出-2（用于取数）'!D95</f>
        <v>0</v>
      </c>
      <c r="F93" s="35">
        <f>'支出-2（用于取数）'!E95</f>
        <v>0</v>
      </c>
    </row>
    <row r="94" spans="1:6" ht="18.75" customHeight="1">
      <c r="A94" s="44"/>
      <c r="B94" s="45"/>
      <c r="C94" s="43"/>
      <c r="D94" s="46"/>
      <c r="E94" s="34">
        <f>'支出-2（用于取数）'!D96</f>
        <v>0</v>
      </c>
      <c r="F94" s="35">
        <f>'支出-2（用于取数）'!E96</f>
        <v>0</v>
      </c>
    </row>
    <row r="95" spans="1:6" ht="18.75" customHeight="1">
      <c r="A95" s="47" t="s">
        <v>34</v>
      </c>
      <c r="B95" s="48">
        <f>SUM(B6,B11,B12,B13,B14,B15)</f>
        <v>2856760.57</v>
      </c>
      <c r="C95" s="47" t="s">
        <v>32</v>
      </c>
      <c r="D95" s="48">
        <f>'部门支出总数'!F7</f>
        <v>2917648.94</v>
      </c>
      <c r="E95" s="47" t="s">
        <v>32</v>
      </c>
      <c r="F95" s="45">
        <f>'支出-2（用于取数）'!E7</f>
        <v>2917648.94</v>
      </c>
    </row>
    <row r="96" spans="1:6" ht="18.75" customHeight="1">
      <c r="A96" s="32" t="s">
        <v>59</v>
      </c>
      <c r="B96" s="124">
        <v>0</v>
      </c>
      <c r="C96" s="34" t="s">
        <v>44</v>
      </c>
      <c r="D96" s="126">
        <v>0</v>
      </c>
      <c r="E96" s="62" t="s">
        <v>133</v>
      </c>
      <c r="F96" s="49">
        <f>B100-F95</f>
        <v>0</v>
      </c>
    </row>
    <row r="97" spans="1:6" ht="18.75" customHeight="1">
      <c r="A97" s="32" t="s">
        <v>98</v>
      </c>
      <c r="B97" s="124">
        <v>60888.37</v>
      </c>
      <c r="C97" s="50"/>
      <c r="D97" s="46"/>
      <c r="E97" s="43"/>
      <c r="F97" s="46"/>
    </row>
    <row r="98" spans="1:6" ht="18.75" customHeight="1">
      <c r="A98" s="32" t="s">
        <v>128</v>
      </c>
      <c r="B98" s="124">
        <v>0</v>
      </c>
      <c r="C98" s="50"/>
      <c r="D98" s="45"/>
      <c r="E98" s="43"/>
      <c r="F98" s="45"/>
    </row>
    <row r="99" spans="1:6" ht="18.75" customHeight="1">
      <c r="A99" s="32" t="s">
        <v>92</v>
      </c>
      <c r="B99" s="123">
        <v>60888.37</v>
      </c>
      <c r="C99" s="50"/>
      <c r="D99" s="45"/>
      <c r="E99" s="43"/>
      <c r="F99" s="45"/>
    </row>
    <row r="100" spans="1:6" ht="19.5" customHeight="1">
      <c r="A100" s="47" t="s">
        <v>18</v>
      </c>
      <c r="B100" s="46">
        <f>SUM(B95,B96,B97)</f>
        <v>2917648.94</v>
      </c>
      <c r="C100" s="47" t="s">
        <v>6</v>
      </c>
      <c r="D100" s="45">
        <f>SUM(D95,D96)</f>
        <v>2917648.94</v>
      </c>
      <c r="E100" s="47" t="s">
        <v>6</v>
      </c>
      <c r="F100" s="45">
        <f>SUM(F95,F96)</f>
        <v>2917648.94</v>
      </c>
    </row>
    <row r="101" ht="19.5" customHeight="1">
      <c r="D101" s="104"/>
    </row>
    <row r="102" ht="19.5" customHeight="1">
      <c r="D102" s="104"/>
    </row>
  </sheetData>
  <sheetProtection/>
  <printOptions horizontalCentered="1"/>
  <pageMargins left="0.3937007874015748" right="0.3937007874015748" top="0.3937007874015748" bottom="0.3937007874015748" header="0.5" footer="0.5"/>
  <pageSetup fitToHeight="100" fitToWidth="1" horizontalDpi="600" verticalDpi="600" orientation="landscape" paperSize="9" scale="85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5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3.33203125" style="0" customWidth="1"/>
    <col min="2" max="2" width="33.16015625" style="0" customWidth="1"/>
    <col min="3" max="256" width="9.16015625" style="0" customWidth="1"/>
  </cols>
  <sheetData>
    <row r="1" ht="12.75" customHeight="1">
      <c r="B1" s="16" t="s">
        <v>55</v>
      </c>
    </row>
    <row r="2" spans="1:2" ht="35.25" customHeight="1">
      <c r="A2" s="57" t="s">
        <v>74</v>
      </c>
      <c r="B2" s="58"/>
    </row>
    <row r="3" spans="1:2" ht="18" customHeight="1">
      <c r="A3" s="132" t="s">
        <v>124</v>
      </c>
      <c r="B3" s="17" t="s">
        <v>9</v>
      </c>
    </row>
    <row r="4" spans="1:2" ht="12.75" customHeight="1">
      <c r="A4" s="108" t="s">
        <v>50</v>
      </c>
      <c r="B4" s="110" t="s">
        <v>170</v>
      </c>
    </row>
    <row r="5" spans="1:2" ht="21.75" customHeight="1">
      <c r="A5" s="108"/>
      <c r="B5" s="110"/>
    </row>
    <row r="6" spans="1:2" ht="19.5" customHeight="1">
      <c r="A6" s="109" t="s">
        <v>116</v>
      </c>
      <c r="B6" s="109">
        <v>3</v>
      </c>
    </row>
    <row r="7" spans="1:2" ht="27" customHeight="1">
      <c r="A7" s="140" t="s">
        <v>35</v>
      </c>
      <c r="B7" s="151">
        <v>2917648.94</v>
      </c>
    </row>
    <row r="8" spans="1:2" ht="27" customHeight="1">
      <c r="A8" s="140" t="s">
        <v>14</v>
      </c>
      <c r="B8" s="151">
        <v>2050442.71</v>
      </c>
    </row>
    <row r="9" spans="1:2" ht="27" customHeight="1">
      <c r="A9" s="140" t="s">
        <v>154</v>
      </c>
      <c r="B9" s="151">
        <v>1343960.57</v>
      </c>
    </row>
    <row r="10" spans="1:2" ht="27" customHeight="1">
      <c r="A10" s="140" t="s">
        <v>73</v>
      </c>
      <c r="B10" s="151">
        <v>414672</v>
      </c>
    </row>
    <row r="11" spans="1:2" ht="27" customHeight="1">
      <c r="A11" s="140" t="s">
        <v>140</v>
      </c>
      <c r="B11" s="151">
        <v>175680</v>
      </c>
    </row>
    <row r="12" spans="1:2" ht="27" customHeight="1">
      <c r="A12" s="140" t="s">
        <v>88</v>
      </c>
      <c r="B12" s="151">
        <v>29040</v>
      </c>
    </row>
    <row r="13" spans="1:2" ht="27" customHeight="1">
      <c r="A13" s="140" t="s">
        <v>121</v>
      </c>
      <c r="B13" s="151">
        <v>60</v>
      </c>
    </row>
    <row r="14" spans="1:2" ht="27" customHeight="1">
      <c r="A14" s="140" t="s">
        <v>162</v>
      </c>
      <c r="B14" s="151">
        <v>35699</v>
      </c>
    </row>
    <row r="15" spans="1:2" ht="27" customHeight="1">
      <c r="A15" s="140" t="s">
        <v>57</v>
      </c>
      <c r="B15" s="151">
        <v>135900</v>
      </c>
    </row>
    <row r="16" spans="1:2" ht="27" customHeight="1">
      <c r="A16" s="140" t="s">
        <v>143</v>
      </c>
      <c r="B16" s="151">
        <v>157390.2</v>
      </c>
    </row>
    <row r="17" spans="1:2" ht="27" customHeight="1">
      <c r="A17" s="140" t="s">
        <v>175</v>
      </c>
      <c r="B17" s="151">
        <v>92956.08</v>
      </c>
    </row>
    <row r="18" spans="1:2" ht="27" customHeight="1">
      <c r="A18" s="140" t="s">
        <v>106</v>
      </c>
      <c r="B18" s="151">
        <v>45717.06</v>
      </c>
    </row>
    <row r="19" spans="1:2" ht="27" customHeight="1">
      <c r="A19" s="140" t="s">
        <v>41</v>
      </c>
      <c r="B19" s="151">
        <v>53336.57</v>
      </c>
    </row>
    <row r="20" spans="1:2" ht="27" customHeight="1">
      <c r="A20" s="140" t="s">
        <v>166</v>
      </c>
      <c r="B20" s="151">
        <v>1600</v>
      </c>
    </row>
    <row r="21" spans="1:2" ht="27" customHeight="1">
      <c r="A21" s="140" t="s">
        <v>177</v>
      </c>
      <c r="B21" s="151">
        <v>6983.66</v>
      </c>
    </row>
    <row r="22" spans="1:2" ht="27" customHeight="1">
      <c r="A22" s="140" t="s">
        <v>78</v>
      </c>
      <c r="B22" s="151">
        <v>194926</v>
      </c>
    </row>
    <row r="23" spans="1:2" ht="27" customHeight="1">
      <c r="A23" s="140" t="s">
        <v>111</v>
      </c>
      <c r="B23" s="151">
        <v>605482.14</v>
      </c>
    </row>
    <row r="24" spans="1:2" ht="27" customHeight="1">
      <c r="A24" s="140" t="s">
        <v>68</v>
      </c>
      <c r="B24" s="151">
        <v>9400</v>
      </c>
    </row>
    <row r="25" spans="1:2" ht="27" customHeight="1">
      <c r="A25" s="140" t="s">
        <v>113</v>
      </c>
      <c r="B25" s="151">
        <v>15000</v>
      </c>
    </row>
    <row r="26" spans="1:2" ht="27" customHeight="1">
      <c r="A26" s="140" t="s">
        <v>168</v>
      </c>
      <c r="B26" s="151">
        <v>30000</v>
      </c>
    </row>
    <row r="27" spans="1:2" ht="27" customHeight="1">
      <c r="A27" s="140" t="s">
        <v>80</v>
      </c>
      <c r="B27" s="151">
        <v>5000</v>
      </c>
    </row>
    <row r="28" spans="1:2" ht="27" customHeight="1">
      <c r="A28" s="140" t="s">
        <v>53</v>
      </c>
      <c r="B28" s="151">
        <v>15000</v>
      </c>
    </row>
    <row r="29" spans="1:2" ht="27" customHeight="1">
      <c r="A29" s="140" t="s">
        <v>49</v>
      </c>
      <c r="B29" s="151">
        <v>20000</v>
      </c>
    </row>
    <row r="30" spans="1:2" ht="27" customHeight="1">
      <c r="A30" s="140" t="s">
        <v>17</v>
      </c>
      <c r="B30" s="151">
        <v>30000</v>
      </c>
    </row>
    <row r="31" spans="1:2" ht="27" customHeight="1">
      <c r="A31" s="140" t="s">
        <v>117</v>
      </c>
      <c r="B31" s="151">
        <v>5000</v>
      </c>
    </row>
    <row r="32" spans="1:2" ht="27" customHeight="1">
      <c r="A32" s="140" t="s">
        <v>96</v>
      </c>
      <c r="B32" s="151">
        <v>50000</v>
      </c>
    </row>
    <row r="33" spans="1:2" ht="27" customHeight="1">
      <c r="A33" s="140" t="s">
        <v>28</v>
      </c>
      <c r="B33" s="151">
        <v>30000</v>
      </c>
    </row>
    <row r="34" spans="1:2" ht="27" customHeight="1">
      <c r="A34" s="140" t="s">
        <v>87</v>
      </c>
      <c r="B34" s="151">
        <v>10000</v>
      </c>
    </row>
    <row r="35" spans="1:2" ht="27" customHeight="1">
      <c r="A35" s="140" t="s">
        <v>48</v>
      </c>
      <c r="B35" s="151">
        <v>181682.14</v>
      </c>
    </row>
    <row r="36" spans="1:2" ht="27" customHeight="1">
      <c r="A36" s="140" t="s">
        <v>20</v>
      </c>
      <c r="B36" s="151">
        <v>54400</v>
      </c>
    </row>
    <row r="37" spans="1:2" ht="27" customHeight="1">
      <c r="A37" s="140" t="s">
        <v>172</v>
      </c>
      <c r="B37" s="151">
        <v>150000</v>
      </c>
    </row>
    <row r="38" spans="1:2" ht="27" customHeight="1">
      <c r="A38" s="140" t="s">
        <v>119</v>
      </c>
      <c r="B38" s="151">
        <v>101000</v>
      </c>
    </row>
    <row r="39" spans="1:2" ht="27" customHeight="1">
      <c r="A39" s="140" t="s">
        <v>114</v>
      </c>
      <c r="B39" s="151">
        <v>100000</v>
      </c>
    </row>
    <row r="40" spans="1:2" ht="27" customHeight="1">
      <c r="A40" s="140" t="s">
        <v>132</v>
      </c>
      <c r="B40" s="151">
        <v>1000</v>
      </c>
    </row>
    <row r="41" spans="1:2" ht="27" customHeight="1">
      <c r="A41" s="140" t="s">
        <v>104</v>
      </c>
      <c r="B41" s="151">
        <v>867206.23</v>
      </c>
    </row>
    <row r="42" spans="1:2" ht="27" customHeight="1">
      <c r="A42" s="140" t="s">
        <v>154</v>
      </c>
      <c r="B42" s="151">
        <v>110000</v>
      </c>
    </row>
    <row r="43" spans="1:2" ht="27" customHeight="1">
      <c r="A43" s="140" t="s">
        <v>138</v>
      </c>
      <c r="B43" s="151">
        <v>110000</v>
      </c>
    </row>
    <row r="44" spans="1:2" ht="27" customHeight="1">
      <c r="A44" s="140" t="s">
        <v>111</v>
      </c>
      <c r="B44" s="151">
        <v>507206.23</v>
      </c>
    </row>
    <row r="45" spans="1:2" ht="27" customHeight="1">
      <c r="A45" s="140" t="s">
        <v>68</v>
      </c>
      <c r="B45" s="151">
        <v>25000</v>
      </c>
    </row>
    <row r="46" spans="1:2" ht="27" customHeight="1">
      <c r="A46" s="140" t="s">
        <v>113</v>
      </c>
      <c r="B46" s="151">
        <v>115000</v>
      </c>
    </row>
    <row r="47" spans="1:2" ht="27" customHeight="1">
      <c r="A47" s="140" t="s">
        <v>168</v>
      </c>
      <c r="B47" s="151">
        <v>40000</v>
      </c>
    </row>
    <row r="48" spans="1:2" ht="27" customHeight="1">
      <c r="A48" s="140" t="s">
        <v>49</v>
      </c>
      <c r="B48" s="151">
        <v>1000</v>
      </c>
    </row>
    <row r="49" spans="1:2" ht="27" customHeight="1">
      <c r="A49" s="140" t="s">
        <v>96</v>
      </c>
      <c r="B49" s="151">
        <v>24000</v>
      </c>
    </row>
    <row r="50" spans="1:2" ht="27" customHeight="1">
      <c r="A50" s="140" t="s">
        <v>28</v>
      </c>
      <c r="B50" s="151">
        <v>65000</v>
      </c>
    </row>
    <row r="51" spans="1:2" ht="27" customHeight="1">
      <c r="A51" s="140" t="s">
        <v>20</v>
      </c>
      <c r="B51" s="151">
        <v>29000</v>
      </c>
    </row>
    <row r="52" spans="1:2" ht="27" customHeight="1">
      <c r="A52" s="140" t="s">
        <v>172</v>
      </c>
      <c r="B52" s="151">
        <v>208206.23</v>
      </c>
    </row>
    <row r="53" spans="1:2" ht="27" customHeight="1">
      <c r="A53" s="140" t="s">
        <v>119</v>
      </c>
      <c r="B53" s="151">
        <v>150000</v>
      </c>
    </row>
    <row r="54" spans="1:2" ht="27" customHeight="1">
      <c r="A54" s="140" t="s">
        <v>114</v>
      </c>
      <c r="B54" s="151">
        <v>120000</v>
      </c>
    </row>
    <row r="55" spans="1:2" ht="27" customHeight="1">
      <c r="A55" s="140" t="s">
        <v>103</v>
      </c>
      <c r="B55" s="151">
        <v>30000</v>
      </c>
    </row>
    <row r="56" spans="1:2" ht="27" customHeight="1">
      <c r="A56" s="140" t="s">
        <v>47</v>
      </c>
      <c r="B56" s="151">
        <v>100000</v>
      </c>
    </row>
    <row r="57" spans="1:2" ht="27" customHeight="1">
      <c r="A57" s="140" t="s">
        <v>66</v>
      </c>
      <c r="B57" s="151">
        <v>95000</v>
      </c>
    </row>
    <row r="58" spans="1:2" ht="27" customHeight="1">
      <c r="A58" s="140" t="s">
        <v>64</v>
      </c>
      <c r="B58" s="151">
        <v>5000</v>
      </c>
    </row>
  </sheetData>
  <sheetProtection/>
  <mergeCells count="2">
    <mergeCell ref="A4:A5"/>
    <mergeCell ref="B4:B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5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3.33203125" style="0" customWidth="1"/>
    <col min="2" max="2" width="33.16015625" style="0" customWidth="1"/>
    <col min="3" max="256" width="9.16015625" style="0" customWidth="1"/>
  </cols>
  <sheetData>
    <row r="1" ht="12.75" customHeight="1">
      <c r="B1" s="16" t="s">
        <v>135</v>
      </c>
    </row>
    <row r="2" spans="1:2" ht="35.25" customHeight="1">
      <c r="A2" s="57" t="s">
        <v>72</v>
      </c>
      <c r="B2" s="58"/>
    </row>
    <row r="3" spans="1:2" ht="18" customHeight="1">
      <c r="A3" s="132" t="s">
        <v>124</v>
      </c>
      <c r="B3" s="17" t="s">
        <v>9</v>
      </c>
    </row>
    <row r="4" spans="1:2" ht="12.75" customHeight="1">
      <c r="A4" s="108" t="s">
        <v>50</v>
      </c>
      <c r="B4" s="110" t="s">
        <v>170</v>
      </c>
    </row>
    <row r="5" spans="1:2" ht="21.75" customHeight="1">
      <c r="A5" s="108"/>
      <c r="B5" s="110"/>
    </row>
    <row r="6" spans="1:2" ht="19.5" customHeight="1">
      <c r="A6" s="109" t="s">
        <v>116</v>
      </c>
      <c r="B6" s="109">
        <v>3</v>
      </c>
    </row>
    <row r="7" spans="1:2" ht="27" customHeight="1">
      <c r="A7" s="140" t="s">
        <v>35</v>
      </c>
      <c r="B7" s="151">
        <v>2856760.57</v>
      </c>
    </row>
    <row r="8" spans="1:2" ht="27" customHeight="1">
      <c r="A8" s="140" t="s">
        <v>14</v>
      </c>
      <c r="B8" s="151">
        <v>2050442.71</v>
      </c>
    </row>
    <row r="9" spans="1:2" ht="27" customHeight="1">
      <c r="A9" s="140" t="s">
        <v>154</v>
      </c>
      <c r="B9" s="151">
        <v>1343960.57</v>
      </c>
    </row>
    <row r="10" spans="1:2" ht="27" customHeight="1">
      <c r="A10" s="140" t="s">
        <v>73</v>
      </c>
      <c r="B10" s="151">
        <v>414672</v>
      </c>
    </row>
    <row r="11" spans="1:2" ht="27" customHeight="1">
      <c r="A11" s="140" t="s">
        <v>140</v>
      </c>
      <c r="B11" s="151">
        <v>175680</v>
      </c>
    </row>
    <row r="12" spans="1:2" ht="27" customHeight="1">
      <c r="A12" s="140" t="s">
        <v>88</v>
      </c>
      <c r="B12" s="151">
        <v>29040</v>
      </c>
    </row>
    <row r="13" spans="1:2" ht="27" customHeight="1">
      <c r="A13" s="140" t="s">
        <v>121</v>
      </c>
      <c r="B13" s="151">
        <v>60</v>
      </c>
    </row>
    <row r="14" spans="1:2" ht="27" customHeight="1">
      <c r="A14" s="140" t="s">
        <v>162</v>
      </c>
      <c r="B14" s="151">
        <v>35699</v>
      </c>
    </row>
    <row r="15" spans="1:2" ht="27" customHeight="1">
      <c r="A15" s="140" t="s">
        <v>57</v>
      </c>
      <c r="B15" s="151">
        <v>135900</v>
      </c>
    </row>
    <row r="16" spans="1:2" ht="27" customHeight="1">
      <c r="A16" s="140" t="s">
        <v>143</v>
      </c>
      <c r="B16" s="151">
        <v>157390.2</v>
      </c>
    </row>
    <row r="17" spans="1:2" ht="27" customHeight="1">
      <c r="A17" s="140" t="s">
        <v>175</v>
      </c>
      <c r="B17" s="151">
        <v>92956.08</v>
      </c>
    </row>
    <row r="18" spans="1:2" ht="27" customHeight="1">
      <c r="A18" s="140" t="s">
        <v>106</v>
      </c>
      <c r="B18" s="151">
        <v>45717.06</v>
      </c>
    </row>
    <row r="19" spans="1:2" ht="27" customHeight="1">
      <c r="A19" s="140" t="s">
        <v>41</v>
      </c>
      <c r="B19" s="151">
        <v>53336.57</v>
      </c>
    </row>
    <row r="20" spans="1:2" ht="27" customHeight="1">
      <c r="A20" s="140" t="s">
        <v>166</v>
      </c>
      <c r="B20" s="151">
        <v>1600</v>
      </c>
    </row>
    <row r="21" spans="1:2" ht="27" customHeight="1">
      <c r="A21" s="140" t="s">
        <v>177</v>
      </c>
      <c r="B21" s="151">
        <v>6983.66</v>
      </c>
    </row>
    <row r="22" spans="1:2" ht="27" customHeight="1">
      <c r="A22" s="140" t="s">
        <v>78</v>
      </c>
      <c r="B22" s="151">
        <v>194926</v>
      </c>
    </row>
    <row r="23" spans="1:2" ht="27" customHeight="1">
      <c r="A23" s="140" t="s">
        <v>111</v>
      </c>
      <c r="B23" s="151">
        <v>605482.14</v>
      </c>
    </row>
    <row r="24" spans="1:2" ht="27" customHeight="1">
      <c r="A24" s="140" t="s">
        <v>68</v>
      </c>
      <c r="B24" s="151">
        <v>9400</v>
      </c>
    </row>
    <row r="25" spans="1:2" ht="27" customHeight="1">
      <c r="A25" s="140" t="s">
        <v>113</v>
      </c>
      <c r="B25" s="151">
        <v>15000</v>
      </c>
    </row>
    <row r="26" spans="1:2" ht="27" customHeight="1">
      <c r="A26" s="140" t="s">
        <v>168</v>
      </c>
      <c r="B26" s="151">
        <v>30000</v>
      </c>
    </row>
    <row r="27" spans="1:2" ht="27" customHeight="1">
      <c r="A27" s="140" t="s">
        <v>80</v>
      </c>
      <c r="B27" s="151">
        <v>5000</v>
      </c>
    </row>
    <row r="28" spans="1:2" ht="27" customHeight="1">
      <c r="A28" s="140" t="s">
        <v>53</v>
      </c>
      <c r="B28" s="151">
        <v>15000</v>
      </c>
    </row>
    <row r="29" spans="1:2" ht="27" customHeight="1">
      <c r="A29" s="140" t="s">
        <v>49</v>
      </c>
      <c r="B29" s="151">
        <v>20000</v>
      </c>
    </row>
    <row r="30" spans="1:2" ht="27" customHeight="1">
      <c r="A30" s="140" t="s">
        <v>17</v>
      </c>
      <c r="B30" s="151">
        <v>30000</v>
      </c>
    </row>
    <row r="31" spans="1:2" ht="27" customHeight="1">
      <c r="A31" s="140" t="s">
        <v>117</v>
      </c>
      <c r="B31" s="151">
        <v>5000</v>
      </c>
    </row>
    <row r="32" spans="1:2" ht="27" customHeight="1">
      <c r="A32" s="140" t="s">
        <v>96</v>
      </c>
      <c r="B32" s="151">
        <v>50000</v>
      </c>
    </row>
    <row r="33" spans="1:2" ht="27" customHeight="1">
      <c r="A33" s="140" t="s">
        <v>28</v>
      </c>
      <c r="B33" s="151">
        <v>30000</v>
      </c>
    </row>
    <row r="34" spans="1:2" ht="27" customHeight="1">
      <c r="A34" s="140" t="s">
        <v>87</v>
      </c>
      <c r="B34" s="151">
        <v>10000</v>
      </c>
    </row>
    <row r="35" spans="1:2" ht="27" customHeight="1">
      <c r="A35" s="140" t="s">
        <v>48</v>
      </c>
      <c r="B35" s="151">
        <v>181682.14</v>
      </c>
    </row>
    <row r="36" spans="1:2" ht="27" customHeight="1">
      <c r="A36" s="140" t="s">
        <v>20</v>
      </c>
      <c r="B36" s="151">
        <v>54400</v>
      </c>
    </row>
    <row r="37" spans="1:2" ht="27" customHeight="1">
      <c r="A37" s="140" t="s">
        <v>172</v>
      </c>
      <c r="B37" s="151">
        <v>150000</v>
      </c>
    </row>
    <row r="38" spans="1:2" ht="27" customHeight="1">
      <c r="A38" s="140" t="s">
        <v>119</v>
      </c>
      <c r="B38" s="151">
        <v>101000</v>
      </c>
    </row>
    <row r="39" spans="1:2" ht="27" customHeight="1">
      <c r="A39" s="140" t="s">
        <v>114</v>
      </c>
      <c r="B39" s="151">
        <v>100000</v>
      </c>
    </row>
    <row r="40" spans="1:2" ht="27" customHeight="1">
      <c r="A40" s="140" t="s">
        <v>132</v>
      </c>
      <c r="B40" s="151">
        <v>1000</v>
      </c>
    </row>
    <row r="41" spans="1:2" ht="27" customHeight="1">
      <c r="A41" s="140" t="s">
        <v>104</v>
      </c>
      <c r="B41" s="151">
        <v>806317.86</v>
      </c>
    </row>
    <row r="42" spans="1:2" ht="27" customHeight="1">
      <c r="A42" s="140" t="s">
        <v>154</v>
      </c>
      <c r="B42" s="151">
        <v>110000</v>
      </c>
    </row>
    <row r="43" spans="1:2" ht="27" customHeight="1">
      <c r="A43" s="140" t="s">
        <v>138</v>
      </c>
      <c r="B43" s="151">
        <v>110000</v>
      </c>
    </row>
    <row r="44" spans="1:2" ht="27" customHeight="1">
      <c r="A44" s="140" t="s">
        <v>111</v>
      </c>
      <c r="B44" s="151">
        <v>446317.86</v>
      </c>
    </row>
    <row r="45" spans="1:2" ht="27" customHeight="1">
      <c r="A45" s="140" t="s">
        <v>68</v>
      </c>
      <c r="B45" s="151">
        <v>25000</v>
      </c>
    </row>
    <row r="46" spans="1:2" ht="27" customHeight="1">
      <c r="A46" s="140" t="s">
        <v>113</v>
      </c>
      <c r="B46" s="151">
        <v>115000</v>
      </c>
    </row>
    <row r="47" spans="1:2" ht="27" customHeight="1">
      <c r="A47" s="140" t="s">
        <v>168</v>
      </c>
      <c r="B47" s="151">
        <v>40000</v>
      </c>
    </row>
    <row r="48" spans="1:2" ht="27" customHeight="1">
      <c r="A48" s="140" t="s">
        <v>49</v>
      </c>
      <c r="B48" s="151">
        <v>1000</v>
      </c>
    </row>
    <row r="49" spans="1:2" ht="27" customHeight="1">
      <c r="A49" s="140" t="s">
        <v>96</v>
      </c>
      <c r="B49" s="151">
        <v>24000</v>
      </c>
    </row>
    <row r="50" spans="1:2" ht="27" customHeight="1">
      <c r="A50" s="140" t="s">
        <v>28</v>
      </c>
      <c r="B50" s="151">
        <v>65000</v>
      </c>
    </row>
    <row r="51" spans="1:2" ht="27" customHeight="1">
      <c r="A51" s="140" t="s">
        <v>20</v>
      </c>
      <c r="B51" s="151">
        <v>29000</v>
      </c>
    </row>
    <row r="52" spans="1:2" ht="27" customHeight="1">
      <c r="A52" s="140" t="s">
        <v>172</v>
      </c>
      <c r="B52" s="151">
        <v>147317.86</v>
      </c>
    </row>
    <row r="53" spans="1:2" ht="27" customHeight="1">
      <c r="A53" s="140" t="s">
        <v>119</v>
      </c>
      <c r="B53" s="151">
        <v>150000</v>
      </c>
    </row>
    <row r="54" spans="1:2" ht="27" customHeight="1">
      <c r="A54" s="140" t="s">
        <v>114</v>
      </c>
      <c r="B54" s="151">
        <v>120000</v>
      </c>
    </row>
    <row r="55" spans="1:2" ht="27" customHeight="1">
      <c r="A55" s="140" t="s">
        <v>103</v>
      </c>
      <c r="B55" s="151">
        <v>30000</v>
      </c>
    </row>
    <row r="56" spans="1:2" ht="27" customHeight="1">
      <c r="A56" s="140" t="s">
        <v>47</v>
      </c>
      <c r="B56" s="151">
        <v>100000</v>
      </c>
    </row>
    <row r="57" spans="1:2" ht="27" customHeight="1">
      <c r="A57" s="140" t="s">
        <v>66</v>
      </c>
      <c r="B57" s="151">
        <v>95000</v>
      </c>
    </row>
    <row r="58" spans="1:2" ht="27" customHeight="1">
      <c r="A58" s="140" t="s">
        <v>64</v>
      </c>
      <c r="B58" s="151">
        <v>5000</v>
      </c>
    </row>
  </sheetData>
  <sheetProtection/>
  <mergeCells count="2">
    <mergeCell ref="A4:A5"/>
    <mergeCell ref="B4:B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.5" style="0" customWidth="1"/>
    <col min="4" max="4" width="28" style="0" customWidth="1"/>
    <col min="5" max="5" width="23" style="0" customWidth="1"/>
    <col min="6" max="6" width="18.5" style="0" customWidth="1"/>
    <col min="7" max="9" width="16.66015625" style="0" customWidth="1"/>
    <col min="10" max="10" width="15.66015625" style="0" customWidth="1"/>
    <col min="11" max="11" width="19" style="0" customWidth="1"/>
    <col min="12" max="14" width="15.83203125" style="0" customWidth="1"/>
    <col min="15" max="15" width="13.66015625" style="0" customWidth="1"/>
    <col min="16" max="16" width="11.16015625" style="0" customWidth="1"/>
    <col min="17" max="17" width="10.5" style="0" customWidth="1"/>
    <col min="18" max="20" width="15.83203125" style="0" customWidth="1"/>
    <col min="21" max="22" width="15.33203125" style="0" customWidth="1"/>
    <col min="23" max="23" width="15" style="0" customWidth="1"/>
    <col min="24" max="256" width="9.16015625" style="0" customWidth="1"/>
  </cols>
  <sheetData>
    <row r="1" spans="1:24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1" t="s">
        <v>167</v>
      </c>
      <c r="X1" s="2"/>
    </row>
    <row r="2" spans="1:24" ht="36" customHeight="1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2"/>
    </row>
    <row r="3" spans="1:24" ht="21" customHeight="1">
      <c r="A3" s="146" t="s">
        <v>124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 t="s">
        <v>9</v>
      </c>
      <c r="X3" s="2"/>
    </row>
    <row r="4" spans="1:24" ht="21" customHeight="1">
      <c r="A4" s="95" t="s">
        <v>179</v>
      </c>
      <c r="B4" s="94"/>
      <c r="C4" s="94"/>
      <c r="D4" s="93" t="s">
        <v>67</v>
      </c>
      <c r="E4" s="70" t="s">
        <v>35</v>
      </c>
      <c r="F4" s="4" t="s">
        <v>14</v>
      </c>
      <c r="G4" s="4"/>
      <c r="H4" s="4"/>
      <c r="I4" s="4"/>
      <c r="J4" s="4"/>
      <c r="K4" s="4" t="s">
        <v>104</v>
      </c>
      <c r="L4" s="4"/>
      <c r="M4" s="9"/>
      <c r="N4" s="9"/>
      <c r="O4" s="9"/>
      <c r="P4" s="9"/>
      <c r="Q4" s="9"/>
      <c r="R4" s="9"/>
      <c r="S4" s="9"/>
      <c r="T4" s="9"/>
      <c r="U4" s="70" t="s">
        <v>158</v>
      </c>
      <c r="V4" s="70" t="s">
        <v>115</v>
      </c>
      <c r="W4" s="70" t="s">
        <v>25</v>
      </c>
      <c r="X4" s="2"/>
    </row>
    <row r="5" spans="1:24" ht="42.75" customHeight="1">
      <c r="A5" s="89" t="s">
        <v>70</v>
      </c>
      <c r="B5" s="88" t="s">
        <v>127</v>
      </c>
      <c r="C5" s="13" t="s">
        <v>123</v>
      </c>
      <c r="D5" s="93"/>
      <c r="E5" s="70"/>
      <c r="F5" s="10" t="s">
        <v>94</v>
      </c>
      <c r="G5" s="10" t="s">
        <v>93</v>
      </c>
      <c r="H5" s="10" t="s">
        <v>120</v>
      </c>
      <c r="I5" s="10" t="s">
        <v>164</v>
      </c>
      <c r="J5" s="18" t="s">
        <v>31</v>
      </c>
      <c r="K5" s="8" t="s">
        <v>94</v>
      </c>
      <c r="L5" s="10" t="s">
        <v>93</v>
      </c>
      <c r="M5" s="18" t="s">
        <v>120</v>
      </c>
      <c r="N5" s="10" t="s">
        <v>164</v>
      </c>
      <c r="O5" s="10" t="s">
        <v>146</v>
      </c>
      <c r="P5" s="10" t="s">
        <v>137</v>
      </c>
      <c r="Q5" s="10" t="s">
        <v>102</v>
      </c>
      <c r="R5" s="8" t="s">
        <v>61</v>
      </c>
      <c r="S5" s="8" t="s">
        <v>153</v>
      </c>
      <c r="T5" s="8" t="s">
        <v>38</v>
      </c>
      <c r="U5" s="70"/>
      <c r="V5" s="70"/>
      <c r="W5" s="70"/>
      <c r="X5" s="2"/>
    </row>
    <row r="6" spans="1:24" ht="21" customHeight="1">
      <c r="A6" s="5" t="s">
        <v>116</v>
      </c>
      <c r="B6" s="6" t="s">
        <v>116</v>
      </c>
      <c r="C6" s="6" t="s">
        <v>116</v>
      </c>
      <c r="D6" s="92" t="s">
        <v>116</v>
      </c>
      <c r="E6" s="6">
        <v>1</v>
      </c>
      <c r="F6" s="6">
        <f>E6+1</f>
        <v>2</v>
      </c>
      <c r="G6" s="6">
        <f>F6+1</f>
        <v>3</v>
      </c>
      <c r="H6" s="6">
        <f>G6+1</f>
        <v>4</v>
      </c>
      <c r="I6" s="6">
        <f>H6+1</f>
        <v>5</v>
      </c>
      <c r="J6" s="6">
        <f>I6+1</f>
        <v>6</v>
      </c>
      <c r="K6" s="6">
        <f>J6+1</f>
        <v>7</v>
      </c>
      <c r="L6" s="6">
        <f>K6+1</f>
        <v>8</v>
      </c>
      <c r="M6" s="6">
        <f>L6+1</f>
        <v>9</v>
      </c>
      <c r="N6" s="6">
        <f>M6+1</f>
        <v>10</v>
      </c>
      <c r="O6" s="6">
        <f>N6+1</f>
        <v>11</v>
      </c>
      <c r="P6" s="6">
        <f>O6+1</f>
        <v>12</v>
      </c>
      <c r="Q6" s="6">
        <f>P6+1</f>
        <v>13</v>
      </c>
      <c r="R6" s="6">
        <f>Q6+1</f>
        <v>14</v>
      </c>
      <c r="S6" s="6">
        <f>R6+1</f>
        <v>15</v>
      </c>
      <c r="T6" s="6">
        <f>S6+1</f>
        <v>16</v>
      </c>
      <c r="U6" s="6">
        <f>T6+1</f>
        <v>17</v>
      </c>
      <c r="V6" s="6">
        <f>U6+1</f>
        <v>18</v>
      </c>
      <c r="W6" s="6">
        <f>V6+1</f>
        <v>19</v>
      </c>
      <c r="X6" s="7"/>
    </row>
    <row r="7" spans="1:24" ht="21" customHeight="1">
      <c r="A7" s="136"/>
      <c r="B7" s="136"/>
      <c r="C7" s="136"/>
      <c r="D7" s="136" t="s">
        <v>35</v>
      </c>
      <c r="E7" s="129">
        <v>2856760.57</v>
      </c>
      <c r="F7" s="129">
        <v>2050442.71</v>
      </c>
      <c r="G7" s="129">
        <v>1343960.57</v>
      </c>
      <c r="H7" s="129">
        <v>605482.14</v>
      </c>
      <c r="I7" s="129">
        <v>101000</v>
      </c>
      <c r="J7" s="129">
        <v>0</v>
      </c>
      <c r="K7" s="129">
        <v>806317.86</v>
      </c>
      <c r="L7" s="129">
        <v>110000</v>
      </c>
      <c r="M7" s="129">
        <v>446317.86</v>
      </c>
      <c r="N7" s="129">
        <v>150000</v>
      </c>
      <c r="O7" s="133">
        <v>0</v>
      </c>
      <c r="P7" s="133">
        <v>0</v>
      </c>
      <c r="Q7" s="133">
        <v>100000</v>
      </c>
      <c r="R7" s="133">
        <v>0</v>
      </c>
      <c r="S7" s="134">
        <v>0</v>
      </c>
      <c r="T7" s="147">
        <v>0</v>
      </c>
      <c r="U7" s="144">
        <v>0</v>
      </c>
      <c r="V7" s="129">
        <v>0</v>
      </c>
      <c r="W7" s="123">
        <v>0</v>
      </c>
      <c r="X7" s="91"/>
    </row>
    <row r="8" spans="1:24" ht="21" customHeight="1">
      <c r="A8" s="136" t="s">
        <v>39</v>
      </c>
      <c r="B8" s="136"/>
      <c r="C8" s="136"/>
      <c r="D8" s="136" t="s">
        <v>126</v>
      </c>
      <c r="E8" s="129">
        <v>250346.28</v>
      </c>
      <c r="F8" s="129">
        <v>250346.28</v>
      </c>
      <c r="G8" s="129">
        <v>250346.28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33">
        <v>0</v>
      </c>
      <c r="P8" s="133">
        <v>0</v>
      </c>
      <c r="Q8" s="133">
        <v>0</v>
      </c>
      <c r="R8" s="133">
        <v>0</v>
      </c>
      <c r="S8" s="134">
        <v>0</v>
      </c>
      <c r="T8" s="147">
        <v>0</v>
      </c>
      <c r="U8" s="144">
        <v>0</v>
      </c>
      <c r="V8" s="129">
        <v>0</v>
      </c>
      <c r="W8" s="123">
        <v>0</v>
      </c>
      <c r="X8" s="7"/>
    </row>
    <row r="9" spans="1:24" ht="21" customHeight="1">
      <c r="A9" s="136"/>
      <c r="B9" s="136" t="s">
        <v>142</v>
      </c>
      <c r="C9" s="136"/>
      <c r="D9" s="136" t="s">
        <v>100</v>
      </c>
      <c r="E9" s="129">
        <v>250346.28</v>
      </c>
      <c r="F9" s="129">
        <v>250346.28</v>
      </c>
      <c r="G9" s="129">
        <v>250346.28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33">
        <v>0</v>
      </c>
      <c r="P9" s="133">
        <v>0</v>
      </c>
      <c r="Q9" s="133">
        <v>0</v>
      </c>
      <c r="R9" s="133">
        <v>0</v>
      </c>
      <c r="S9" s="134">
        <v>0</v>
      </c>
      <c r="T9" s="147">
        <v>0</v>
      </c>
      <c r="U9" s="144">
        <v>0</v>
      </c>
      <c r="V9" s="129">
        <v>0</v>
      </c>
      <c r="W9" s="123">
        <v>0</v>
      </c>
      <c r="X9" s="2"/>
    </row>
    <row r="10" spans="1:24" ht="21" customHeight="1">
      <c r="A10" s="136" t="s">
        <v>89</v>
      </c>
      <c r="B10" s="136" t="s">
        <v>69</v>
      </c>
      <c r="C10" s="136" t="s">
        <v>142</v>
      </c>
      <c r="D10" s="136" t="s">
        <v>37</v>
      </c>
      <c r="E10" s="129">
        <v>157390.2</v>
      </c>
      <c r="F10" s="129">
        <v>157390.2</v>
      </c>
      <c r="G10" s="129">
        <v>157390.2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33">
        <v>0</v>
      </c>
      <c r="P10" s="133">
        <v>0</v>
      </c>
      <c r="Q10" s="133">
        <v>0</v>
      </c>
      <c r="R10" s="133">
        <v>0</v>
      </c>
      <c r="S10" s="134">
        <v>0</v>
      </c>
      <c r="T10" s="147">
        <v>0</v>
      </c>
      <c r="U10" s="144">
        <v>0</v>
      </c>
      <c r="V10" s="129">
        <v>0</v>
      </c>
      <c r="W10" s="123">
        <v>0</v>
      </c>
      <c r="X10" s="2"/>
    </row>
    <row r="11" spans="1:24" ht="21" customHeight="1">
      <c r="A11" s="136" t="s">
        <v>89</v>
      </c>
      <c r="B11" s="136" t="s">
        <v>69</v>
      </c>
      <c r="C11" s="136" t="s">
        <v>90</v>
      </c>
      <c r="D11" s="136" t="s">
        <v>58</v>
      </c>
      <c r="E11" s="129">
        <v>92956.08</v>
      </c>
      <c r="F11" s="129">
        <v>92956.08</v>
      </c>
      <c r="G11" s="129">
        <v>92956.08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33">
        <v>0</v>
      </c>
      <c r="P11" s="133">
        <v>0</v>
      </c>
      <c r="Q11" s="133">
        <v>0</v>
      </c>
      <c r="R11" s="133">
        <v>0</v>
      </c>
      <c r="S11" s="134">
        <v>0</v>
      </c>
      <c r="T11" s="147">
        <v>0</v>
      </c>
      <c r="U11" s="144">
        <v>0</v>
      </c>
      <c r="V11" s="129">
        <v>0</v>
      </c>
      <c r="W11" s="123">
        <v>0</v>
      </c>
      <c r="X11" s="2"/>
    </row>
    <row r="12" spans="1:24" ht="21" customHeight="1">
      <c r="A12" s="136" t="s">
        <v>122</v>
      </c>
      <c r="B12" s="136"/>
      <c r="C12" s="136"/>
      <c r="D12" s="136" t="s">
        <v>27</v>
      </c>
      <c r="E12" s="129">
        <v>2606414.29</v>
      </c>
      <c r="F12" s="129">
        <v>1800096.43</v>
      </c>
      <c r="G12" s="129">
        <v>1093614.29</v>
      </c>
      <c r="H12" s="129">
        <v>605482.14</v>
      </c>
      <c r="I12" s="129">
        <v>101000</v>
      </c>
      <c r="J12" s="129">
        <v>0</v>
      </c>
      <c r="K12" s="129">
        <v>806317.86</v>
      </c>
      <c r="L12" s="129">
        <v>110000</v>
      </c>
      <c r="M12" s="129">
        <v>446317.86</v>
      </c>
      <c r="N12" s="129">
        <v>150000</v>
      </c>
      <c r="O12" s="133">
        <v>0</v>
      </c>
      <c r="P12" s="133">
        <v>0</v>
      </c>
      <c r="Q12" s="133">
        <v>100000</v>
      </c>
      <c r="R12" s="133">
        <v>0</v>
      </c>
      <c r="S12" s="134">
        <v>0</v>
      </c>
      <c r="T12" s="147">
        <v>0</v>
      </c>
      <c r="U12" s="144">
        <v>0</v>
      </c>
      <c r="V12" s="129">
        <v>0</v>
      </c>
      <c r="W12" s="123">
        <v>0</v>
      </c>
      <c r="X12" s="2"/>
    </row>
    <row r="13" spans="1:24" ht="21" customHeight="1">
      <c r="A13" s="136"/>
      <c r="B13" s="136" t="s">
        <v>90</v>
      </c>
      <c r="C13" s="136"/>
      <c r="D13" s="136" t="s">
        <v>155</v>
      </c>
      <c r="E13" s="129">
        <v>2606414.29</v>
      </c>
      <c r="F13" s="129">
        <v>1800096.43</v>
      </c>
      <c r="G13" s="129">
        <v>1093614.29</v>
      </c>
      <c r="H13" s="129">
        <v>605482.14</v>
      </c>
      <c r="I13" s="129">
        <v>101000</v>
      </c>
      <c r="J13" s="129">
        <v>0</v>
      </c>
      <c r="K13" s="129">
        <v>806317.86</v>
      </c>
      <c r="L13" s="129">
        <v>110000</v>
      </c>
      <c r="M13" s="129">
        <v>446317.86</v>
      </c>
      <c r="N13" s="129">
        <v>150000</v>
      </c>
      <c r="O13" s="133">
        <v>0</v>
      </c>
      <c r="P13" s="133">
        <v>0</v>
      </c>
      <c r="Q13" s="133">
        <v>100000</v>
      </c>
      <c r="R13" s="133">
        <v>0</v>
      </c>
      <c r="S13" s="134">
        <v>0</v>
      </c>
      <c r="T13" s="147">
        <v>0</v>
      </c>
      <c r="U13" s="144">
        <v>0</v>
      </c>
      <c r="V13" s="129">
        <v>0</v>
      </c>
      <c r="W13" s="123">
        <v>0</v>
      </c>
      <c r="X13" s="2"/>
    </row>
    <row r="14" spans="1:24" ht="21" customHeight="1">
      <c r="A14" s="136" t="s">
        <v>10</v>
      </c>
      <c r="B14" s="136" t="s">
        <v>26</v>
      </c>
      <c r="C14" s="136" t="s">
        <v>145</v>
      </c>
      <c r="D14" s="136" t="s">
        <v>149</v>
      </c>
      <c r="E14" s="129">
        <v>2606414.29</v>
      </c>
      <c r="F14" s="129">
        <v>1800096.43</v>
      </c>
      <c r="G14" s="129">
        <v>1093614.29</v>
      </c>
      <c r="H14" s="129">
        <v>605482.14</v>
      </c>
      <c r="I14" s="129">
        <v>101000</v>
      </c>
      <c r="J14" s="129">
        <v>0</v>
      </c>
      <c r="K14" s="129">
        <v>806317.86</v>
      </c>
      <c r="L14" s="129">
        <v>110000</v>
      </c>
      <c r="M14" s="129">
        <v>446317.86</v>
      </c>
      <c r="N14" s="129">
        <v>150000</v>
      </c>
      <c r="O14" s="133">
        <v>0</v>
      </c>
      <c r="P14" s="133">
        <v>0</v>
      </c>
      <c r="Q14" s="133">
        <v>100000</v>
      </c>
      <c r="R14" s="133">
        <v>0</v>
      </c>
      <c r="S14" s="134">
        <v>0</v>
      </c>
      <c r="T14" s="147">
        <v>0</v>
      </c>
      <c r="U14" s="144">
        <v>0</v>
      </c>
      <c r="V14" s="129">
        <v>0</v>
      </c>
      <c r="W14" s="123">
        <v>0</v>
      </c>
      <c r="X14" s="2"/>
    </row>
    <row r="15" spans="1:24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  <c r="N15" s="7"/>
      <c r="O15" s="7"/>
      <c r="P15" s="7"/>
      <c r="Q15" s="7"/>
      <c r="R15" s="2"/>
      <c r="S15" s="7"/>
      <c r="T15" s="7"/>
      <c r="U15" s="7"/>
      <c r="V15" s="2"/>
      <c r="W15" s="2"/>
      <c r="X15" s="2"/>
    </row>
    <row r="16" spans="1:24" ht="21" customHeight="1">
      <c r="A16" s="2"/>
      <c r="B16" s="2"/>
      <c r="C16" s="2"/>
      <c r="D16" s="7"/>
      <c r="E16" s="2"/>
      <c r="F16" s="2"/>
      <c r="G16" s="2"/>
      <c r="H16" s="2"/>
      <c r="I16" s="2"/>
      <c r="J16" s="2"/>
      <c r="K16" s="2"/>
      <c r="L16" s="2"/>
      <c r="M16" s="7"/>
      <c r="N16" s="7"/>
      <c r="O16" s="7"/>
      <c r="P16" s="7"/>
      <c r="Q16" s="7"/>
      <c r="R16" s="7"/>
      <c r="S16" s="7"/>
      <c r="T16" s="7"/>
      <c r="U16" s="7"/>
      <c r="V16" s="2"/>
      <c r="W16" s="2"/>
      <c r="X16" s="2"/>
    </row>
    <row r="17" spans="1:24" ht="21" customHeight="1">
      <c r="A17" s="2"/>
      <c r="B17" s="2"/>
      <c r="C17" s="2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7"/>
      <c r="S17" s="7"/>
      <c r="T17" s="7"/>
      <c r="U17" s="7"/>
      <c r="V17" s="2"/>
      <c r="W17" s="2"/>
      <c r="X17" s="2"/>
    </row>
    <row r="18" spans="1:24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7"/>
      <c r="O18" s="7"/>
      <c r="P18" s="7"/>
      <c r="Q18" s="7"/>
      <c r="R18" s="7"/>
      <c r="S18" s="7"/>
      <c r="T18" s="7"/>
      <c r="U18" s="2"/>
      <c r="V18" s="2"/>
      <c r="W18" s="2"/>
      <c r="X18" s="2"/>
    </row>
    <row r="19" spans="1:24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  <c r="N19" s="2"/>
      <c r="O19" s="2"/>
      <c r="P19" s="2"/>
      <c r="Q19" s="2"/>
      <c r="R19" s="7"/>
      <c r="S19" s="7"/>
      <c r="T19" s="2"/>
      <c r="U19" s="2"/>
      <c r="V19" s="2"/>
      <c r="W19" s="2"/>
      <c r="X19" s="2"/>
    </row>
  </sheetData>
  <sheetProtection/>
  <mergeCells count="5">
    <mergeCell ref="V4:V5"/>
    <mergeCell ref="W4:W5"/>
    <mergeCell ref="D4:D5"/>
    <mergeCell ref="E4:E5"/>
    <mergeCell ref="U4:U5"/>
  </mergeCells>
  <printOptions horizontalCentered="1"/>
  <pageMargins left="0" right="0" top="0.5902777777777778" bottom="0.5902777777777778" header="0" footer="0"/>
  <pageSetup fitToHeight="100" fitToWidth="1" orientation="landscape" paperSize="9" scale="86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1" width="38.66015625" style="0" customWidth="1"/>
    <col min="2" max="2" width="42.66015625" style="0" customWidth="1"/>
    <col min="3" max="3" width="28.5" style="0" customWidth="1"/>
    <col min="4" max="4" width="31" style="0" customWidth="1"/>
    <col min="5" max="256" width="9.16015625" style="0" customWidth="1"/>
  </cols>
  <sheetData>
    <row r="1" ht="12.75" customHeight="1">
      <c r="D1" s="16" t="s">
        <v>65</v>
      </c>
    </row>
    <row r="2" spans="1:4" ht="35.25" customHeight="1">
      <c r="A2" s="57" t="s">
        <v>4</v>
      </c>
      <c r="B2" s="57"/>
      <c r="C2" s="58"/>
      <c r="D2" s="58"/>
    </row>
    <row r="3" spans="1:4" ht="18" customHeight="1">
      <c r="A3" s="132" t="s">
        <v>0</v>
      </c>
      <c r="D3" s="17" t="s">
        <v>9</v>
      </c>
    </row>
    <row r="4" spans="1:4" ht="12.75" customHeight="1">
      <c r="A4" s="76" t="s">
        <v>50</v>
      </c>
      <c r="B4" s="76" t="s">
        <v>163</v>
      </c>
      <c r="C4" s="76" t="s">
        <v>136</v>
      </c>
      <c r="D4" s="77" t="s">
        <v>170</v>
      </c>
    </row>
    <row r="5" spans="1:4" ht="21.75" customHeight="1">
      <c r="A5" s="76"/>
      <c r="B5" s="76"/>
      <c r="C5" s="76"/>
      <c r="D5" s="77"/>
    </row>
    <row r="6" spans="1:4" ht="19.5" customHeight="1">
      <c r="A6" s="59" t="s">
        <v>116</v>
      </c>
      <c r="B6" s="60">
        <v>1</v>
      </c>
      <c r="C6" s="61">
        <v>2</v>
      </c>
      <c r="D6" s="61">
        <v>3</v>
      </c>
    </row>
    <row r="7" spans="1:4" ht="27" customHeight="1">
      <c r="A7" s="152"/>
      <c r="B7" s="150"/>
      <c r="C7" s="149"/>
      <c r="D7" s="126"/>
    </row>
    <row r="8" spans="1:4" ht="12.75" customHeight="1">
      <c r="A8" s="1"/>
      <c r="B8" s="1"/>
      <c r="C8" s="1"/>
      <c r="D8" s="1"/>
    </row>
    <row r="9" spans="1:2" ht="12.75" customHeight="1">
      <c r="A9" s="1"/>
      <c r="B9" s="1"/>
    </row>
    <row r="10" ht="12.75" customHeight="1">
      <c r="A10" s="1"/>
    </row>
    <row r="11" ht="12.75" customHeight="1">
      <c r="A11" s="1"/>
    </row>
    <row r="12" ht="12.75" customHeight="1">
      <c r="A12" s="1"/>
    </row>
    <row r="13" spans="1:2" ht="12.75" customHeight="1">
      <c r="A13" s="1"/>
      <c r="B13" s="1"/>
    </row>
    <row r="14" ht="12.75" customHeight="1">
      <c r="A14" s="1"/>
    </row>
    <row r="15" ht="12.75" customHeight="1">
      <c r="B15" s="1"/>
    </row>
    <row r="16" ht="12.75" customHeight="1">
      <c r="B16" s="1"/>
    </row>
  </sheetData>
  <sheetProtection/>
  <mergeCells count="4"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5" style="0" customWidth="1"/>
    <col min="2" max="2" width="6" style="0" customWidth="1"/>
    <col min="3" max="4" width="5.33203125" style="0" customWidth="1"/>
    <col min="5" max="5" width="34" style="0" customWidth="1"/>
    <col min="6" max="6" width="23.33203125" style="0" customWidth="1"/>
    <col min="7" max="7" width="20.66015625" style="0" customWidth="1"/>
    <col min="8" max="8" width="18.83203125" style="0" customWidth="1"/>
    <col min="9" max="9" width="15.66015625" style="0" customWidth="1"/>
    <col min="10" max="19" width="14.5" style="0" customWidth="1"/>
    <col min="20" max="256" width="9.16015625" style="0" customWidth="1"/>
  </cols>
  <sheetData>
    <row r="1" spans="2:21" ht="2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16" t="s">
        <v>173</v>
      </c>
      <c r="T1" s="2"/>
      <c r="U1" s="2"/>
    </row>
    <row r="2" spans="1:21" ht="30.75" customHeight="1">
      <c r="A2" s="86"/>
      <c r="B2" s="30" t="s">
        <v>139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"/>
      <c r="U2" s="2"/>
    </row>
    <row r="3" spans="1:21" ht="21" customHeight="1">
      <c r="A3" s="132" t="s">
        <v>109</v>
      </c>
      <c r="B3" s="83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1"/>
      <c r="R3" s="2"/>
      <c r="S3" s="3" t="s">
        <v>9</v>
      </c>
      <c r="T3" s="2"/>
      <c r="U3" s="2"/>
    </row>
    <row r="4" spans="1:21" ht="15.75" customHeight="1">
      <c r="A4" s="85" t="s">
        <v>85</v>
      </c>
      <c r="B4" s="82" t="s">
        <v>179</v>
      </c>
      <c r="C4" s="80"/>
      <c r="D4" s="80"/>
      <c r="E4" s="69" t="s">
        <v>67</v>
      </c>
      <c r="F4" s="70" t="s">
        <v>35</v>
      </c>
      <c r="G4" s="25" t="s">
        <v>163</v>
      </c>
      <c r="H4" s="15"/>
      <c r="I4" s="15"/>
      <c r="J4" s="15"/>
      <c r="K4" s="26"/>
      <c r="L4" s="69" t="s">
        <v>165</v>
      </c>
      <c r="M4" s="69" t="s">
        <v>77</v>
      </c>
      <c r="N4" s="69" t="s">
        <v>107</v>
      </c>
      <c r="O4" s="69" t="s">
        <v>40</v>
      </c>
      <c r="P4" s="69" t="s">
        <v>19</v>
      </c>
      <c r="Q4" s="69" t="s">
        <v>134</v>
      </c>
      <c r="R4" s="27" t="s">
        <v>151</v>
      </c>
      <c r="S4" s="12"/>
      <c r="T4" s="2"/>
      <c r="U4" s="2"/>
    </row>
    <row r="5" spans="1:21" ht="26.25" customHeight="1">
      <c r="A5" s="85"/>
      <c r="B5" s="84" t="s">
        <v>70</v>
      </c>
      <c r="C5" s="81" t="s">
        <v>127</v>
      </c>
      <c r="D5" s="81" t="s">
        <v>123</v>
      </c>
      <c r="E5" s="69"/>
      <c r="F5" s="70"/>
      <c r="G5" s="69" t="s">
        <v>94</v>
      </c>
      <c r="H5" s="69" t="s">
        <v>150</v>
      </c>
      <c r="I5" s="69" t="s">
        <v>30</v>
      </c>
      <c r="J5" s="69" t="s">
        <v>23</v>
      </c>
      <c r="K5" s="69" t="s">
        <v>95</v>
      </c>
      <c r="L5" s="69"/>
      <c r="M5" s="69"/>
      <c r="N5" s="69"/>
      <c r="O5" s="69"/>
      <c r="P5" s="69"/>
      <c r="Q5" s="69"/>
      <c r="R5" s="73" t="s">
        <v>97</v>
      </c>
      <c r="S5" s="71" t="s">
        <v>46</v>
      </c>
      <c r="T5" s="2"/>
      <c r="U5" s="2"/>
    </row>
    <row r="6" spans="1:21" ht="22.5" customHeight="1">
      <c r="A6" s="85"/>
      <c r="B6" s="84"/>
      <c r="C6" s="81"/>
      <c r="D6" s="81"/>
      <c r="E6" s="69"/>
      <c r="F6" s="70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70"/>
      <c r="S6" s="72"/>
      <c r="T6" s="2"/>
      <c r="U6" s="2"/>
    </row>
    <row r="7" spans="1:21" ht="21" customHeight="1">
      <c r="A7" s="61" t="s">
        <v>116</v>
      </c>
      <c r="B7" s="6" t="s">
        <v>116</v>
      </c>
      <c r="C7" s="6" t="s">
        <v>116</v>
      </c>
      <c r="D7" s="6" t="s">
        <v>116</v>
      </c>
      <c r="E7" s="67" t="s">
        <v>116</v>
      </c>
      <c r="F7" s="24">
        <v>1</v>
      </c>
      <c r="G7" s="24">
        <f>F7+1</f>
        <v>2</v>
      </c>
      <c r="H7" s="24">
        <f>G7+1</f>
        <v>3</v>
      </c>
      <c r="I7" s="24">
        <f>H7+1</f>
        <v>4</v>
      </c>
      <c r="J7" s="24">
        <f>I7+1</f>
        <v>5</v>
      </c>
      <c r="K7" s="24">
        <f>J7+1</f>
        <v>6</v>
      </c>
      <c r="L7" s="24">
        <f>K7+1</f>
        <v>7</v>
      </c>
      <c r="M7" s="24">
        <f>L7+1</f>
        <v>8</v>
      </c>
      <c r="N7" s="24">
        <f>M7+1</f>
        <v>9</v>
      </c>
      <c r="O7" s="24">
        <f>N7+1</f>
        <v>10</v>
      </c>
      <c r="P7" s="24">
        <f>O7+1</f>
        <v>11</v>
      </c>
      <c r="Q7" s="24">
        <f>P7+1</f>
        <v>12</v>
      </c>
      <c r="R7" s="24">
        <f>Q7+1</f>
        <v>13</v>
      </c>
      <c r="S7" s="24">
        <f>R7+1</f>
        <v>14</v>
      </c>
      <c r="T7" s="7"/>
      <c r="U7" s="7"/>
    </row>
    <row r="8" spans="1:21" ht="21" customHeight="1">
      <c r="A8" s="131"/>
      <c r="B8" s="130"/>
      <c r="C8" s="130"/>
      <c r="D8" s="130"/>
      <c r="E8" s="130" t="s">
        <v>35</v>
      </c>
      <c r="F8" s="129">
        <v>2917648.94</v>
      </c>
      <c r="G8" s="129">
        <v>2856760.57</v>
      </c>
      <c r="H8" s="129">
        <v>2856760.57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3">
        <v>60888.37</v>
      </c>
      <c r="T8" s="7"/>
      <c r="U8" s="7"/>
    </row>
    <row r="9" spans="1:21" ht="21" customHeight="1">
      <c r="A9" s="131" t="s">
        <v>16</v>
      </c>
      <c r="B9" s="130"/>
      <c r="C9" s="130"/>
      <c r="D9" s="130"/>
      <c r="E9" s="130" t="s">
        <v>63</v>
      </c>
      <c r="F9" s="129">
        <v>2917648.94</v>
      </c>
      <c r="G9" s="129">
        <v>2856760.57</v>
      </c>
      <c r="H9" s="129">
        <v>2856760.57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29">
        <v>0</v>
      </c>
      <c r="S9" s="123">
        <v>60888.37</v>
      </c>
      <c r="T9" s="7"/>
      <c r="U9" s="2"/>
    </row>
    <row r="10" spans="1:21" ht="21" customHeight="1">
      <c r="A10" s="131" t="s">
        <v>51</v>
      </c>
      <c r="B10" s="130" t="s">
        <v>39</v>
      </c>
      <c r="C10" s="130" t="s">
        <v>142</v>
      </c>
      <c r="D10" s="130" t="s">
        <v>142</v>
      </c>
      <c r="E10" s="130" t="s">
        <v>129</v>
      </c>
      <c r="F10" s="129">
        <v>152390.2</v>
      </c>
      <c r="G10" s="129">
        <v>152390.2</v>
      </c>
      <c r="H10" s="129">
        <v>152390.2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3">
        <v>0</v>
      </c>
      <c r="T10" s="2"/>
      <c r="U10" s="2"/>
    </row>
    <row r="11" spans="1:21" ht="21" customHeight="1">
      <c r="A11" s="131" t="s">
        <v>51</v>
      </c>
      <c r="B11" s="130" t="s">
        <v>39</v>
      </c>
      <c r="C11" s="130" t="s">
        <v>142</v>
      </c>
      <c r="D11" s="130" t="s">
        <v>90</v>
      </c>
      <c r="E11" s="130" t="s">
        <v>79</v>
      </c>
      <c r="F11" s="129">
        <v>60956.08</v>
      </c>
      <c r="G11" s="129">
        <v>60956.08</v>
      </c>
      <c r="H11" s="129">
        <v>60956.08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3">
        <v>0</v>
      </c>
      <c r="T11" s="2"/>
      <c r="U11" s="2"/>
    </row>
    <row r="12" spans="1:21" ht="21" customHeight="1">
      <c r="A12" s="131" t="s">
        <v>51</v>
      </c>
      <c r="B12" s="130" t="s">
        <v>122</v>
      </c>
      <c r="C12" s="130" t="s">
        <v>90</v>
      </c>
      <c r="D12" s="130" t="s">
        <v>145</v>
      </c>
      <c r="E12" s="130" t="s">
        <v>148</v>
      </c>
      <c r="F12" s="129">
        <v>2704302.66</v>
      </c>
      <c r="G12" s="129">
        <v>2643414.29</v>
      </c>
      <c r="H12" s="129">
        <v>2643414.29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3">
        <v>60888.37</v>
      </c>
      <c r="T12" s="2"/>
      <c r="U12" s="2"/>
    </row>
    <row r="13" spans="2:21" ht="21" customHeight="1">
      <c r="B13" s="2"/>
      <c r="C13" s="2"/>
      <c r="D13" s="2"/>
      <c r="E13" s="91"/>
      <c r="F13" s="7"/>
      <c r="G13" s="2"/>
      <c r="H13" s="2"/>
      <c r="I13" s="2"/>
      <c r="J13" s="2"/>
      <c r="K13" s="7"/>
      <c r="L13" s="2"/>
      <c r="M13" s="2"/>
      <c r="N13" s="7"/>
      <c r="O13" s="2"/>
      <c r="P13" s="2"/>
      <c r="Q13" s="2"/>
      <c r="R13" s="7"/>
      <c r="S13" s="2"/>
      <c r="T13" s="2"/>
      <c r="U13" s="2"/>
    </row>
    <row r="14" spans="2:21" ht="21" customHeight="1">
      <c r="B14" s="2"/>
      <c r="C14" s="2"/>
      <c r="D14" s="2"/>
      <c r="E14" s="7"/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21" customHeight="1">
      <c r="B15" s="2"/>
      <c r="C15" s="2"/>
      <c r="D15" s="2"/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2"/>
      <c r="R15" s="2"/>
      <c r="S15" s="2"/>
      <c r="T15" s="2"/>
      <c r="U15" s="2"/>
    </row>
  </sheetData>
  <sheetProtection/>
  <mergeCells count="19">
    <mergeCell ref="Q4:Q6"/>
    <mergeCell ref="S5:S6"/>
    <mergeCell ref="M4:M6"/>
    <mergeCell ref="N4:N6"/>
    <mergeCell ref="O4:O6"/>
    <mergeCell ref="R5:R6"/>
    <mergeCell ref="J5:J6"/>
    <mergeCell ref="K5:K6"/>
    <mergeCell ref="L4:L6"/>
    <mergeCell ref="P4:P6"/>
    <mergeCell ref="F4:F6"/>
    <mergeCell ref="G5:G6"/>
    <mergeCell ref="H5:H6"/>
    <mergeCell ref="I5:I6"/>
    <mergeCell ref="B5:B6"/>
    <mergeCell ref="C5:C6"/>
    <mergeCell ref="D5:D6"/>
    <mergeCell ref="E4:E6"/>
    <mergeCell ref="A4:A6"/>
  </mergeCells>
  <printOptions horizontalCentered="1"/>
  <pageMargins left="0.3930708554786021" right="0.3930708554786021" top="0.5901574619173064" bottom="0.5901574619173064" header="0" footer="0"/>
  <pageSetup fitToHeight="100" fitToWidth="1" orientation="landscape" paperSize="9" scale="91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" style="0" customWidth="1"/>
    <col min="2" max="2" width="5.66015625" style="0" customWidth="1"/>
    <col min="3" max="4" width="5.5" style="0" customWidth="1"/>
    <col min="5" max="5" width="28" style="0" customWidth="1"/>
    <col min="6" max="6" width="23" style="0" customWidth="1"/>
    <col min="7" max="7" width="18.5" style="0" customWidth="1"/>
    <col min="8" max="10" width="16.66015625" style="0" customWidth="1"/>
    <col min="11" max="11" width="15.66015625" style="0" customWidth="1"/>
    <col min="12" max="12" width="19" style="0" customWidth="1"/>
    <col min="13" max="15" width="15.83203125" style="0" customWidth="1"/>
    <col min="16" max="16" width="12.16015625" style="0" customWidth="1"/>
    <col min="17" max="17" width="12" style="0" customWidth="1"/>
    <col min="18" max="18" width="11.16015625" style="0" customWidth="1"/>
    <col min="19" max="19" width="14.66015625" style="0" customWidth="1"/>
    <col min="20" max="21" width="15.83203125" style="0" customWidth="1"/>
    <col min="22" max="23" width="15.33203125" style="0" customWidth="1"/>
    <col min="24" max="24" width="15" style="0" customWidth="1"/>
    <col min="25" max="256" width="9.16015625" style="0" customWidth="1"/>
  </cols>
  <sheetData>
    <row r="1" spans="2:25" ht="21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118</v>
      </c>
      <c r="Y1" s="2"/>
    </row>
    <row r="2" spans="2:25" ht="36" customHeight="1">
      <c r="B2" s="63" t="s">
        <v>82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  <c r="Y2" s="2"/>
    </row>
    <row r="3" spans="1:25" ht="21" customHeight="1">
      <c r="A3" s="132" t="s">
        <v>124</v>
      </c>
      <c r="B3" s="83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 t="s">
        <v>9</v>
      </c>
      <c r="Y3" s="2"/>
    </row>
    <row r="4" spans="1:25" ht="21" customHeight="1">
      <c r="A4" s="90" t="s">
        <v>85</v>
      </c>
      <c r="B4" s="87" t="s">
        <v>179</v>
      </c>
      <c r="C4" s="21"/>
      <c r="D4" s="4"/>
      <c r="E4" s="70" t="s">
        <v>67</v>
      </c>
      <c r="F4" s="70" t="s">
        <v>35</v>
      </c>
      <c r="G4" s="4" t="s">
        <v>14</v>
      </c>
      <c r="H4" s="4"/>
      <c r="I4" s="4"/>
      <c r="J4" s="4"/>
      <c r="K4" s="4"/>
      <c r="L4" s="4" t="s">
        <v>104</v>
      </c>
      <c r="M4" s="4"/>
      <c r="N4" s="9"/>
      <c r="O4" s="9"/>
      <c r="P4" s="9"/>
      <c r="Q4" s="9"/>
      <c r="R4" s="9"/>
      <c r="S4" s="9"/>
      <c r="T4" s="9"/>
      <c r="U4" s="9"/>
      <c r="V4" s="70" t="s">
        <v>158</v>
      </c>
      <c r="W4" s="70" t="s">
        <v>115</v>
      </c>
      <c r="X4" s="70" t="s">
        <v>25</v>
      </c>
      <c r="Y4" s="2"/>
    </row>
    <row r="5" spans="1:25" ht="42.75" customHeight="1">
      <c r="A5" s="90"/>
      <c r="B5" s="89" t="s">
        <v>70</v>
      </c>
      <c r="C5" s="88" t="s">
        <v>127</v>
      </c>
      <c r="D5" s="13" t="s">
        <v>123</v>
      </c>
      <c r="E5" s="70"/>
      <c r="F5" s="70"/>
      <c r="G5" s="10" t="s">
        <v>94</v>
      </c>
      <c r="H5" s="10" t="s">
        <v>93</v>
      </c>
      <c r="I5" s="10" t="s">
        <v>120</v>
      </c>
      <c r="J5" s="10" t="s">
        <v>164</v>
      </c>
      <c r="K5" s="18" t="s">
        <v>31</v>
      </c>
      <c r="L5" s="8" t="s">
        <v>94</v>
      </c>
      <c r="M5" s="10" t="s">
        <v>93</v>
      </c>
      <c r="N5" s="18" t="s">
        <v>120</v>
      </c>
      <c r="O5" s="10" t="s">
        <v>164</v>
      </c>
      <c r="P5" s="10" t="s">
        <v>146</v>
      </c>
      <c r="Q5" s="10" t="s">
        <v>137</v>
      </c>
      <c r="R5" s="10" t="s">
        <v>102</v>
      </c>
      <c r="S5" s="8" t="s">
        <v>61</v>
      </c>
      <c r="T5" s="8" t="s">
        <v>153</v>
      </c>
      <c r="U5" s="8" t="s">
        <v>38</v>
      </c>
      <c r="V5" s="70"/>
      <c r="W5" s="70"/>
      <c r="X5" s="70"/>
      <c r="Y5" s="2"/>
    </row>
    <row r="6" spans="1:25" ht="21" customHeight="1">
      <c r="A6" s="61" t="s">
        <v>116</v>
      </c>
      <c r="B6" s="5" t="s">
        <v>116</v>
      </c>
      <c r="C6" s="6" t="s">
        <v>116</v>
      </c>
      <c r="D6" s="6" t="s">
        <v>116</v>
      </c>
      <c r="E6" s="6" t="s">
        <v>116</v>
      </c>
      <c r="F6" s="6">
        <v>1</v>
      </c>
      <c r="G6" s="6">
        <f>F6+1</f>
        <v>2</v>
      </c>
      <c r="H6" s="6">
        <f>G6+1</f>
        <v>3</v>
      </c>
      <c r="I6" s="6">
        <f>H6+1</f>
        <v>4</v>
      </c>
      <c r="J6" s="6">
        <f>I6+1</f>
        <v>5</v>
      </c>
      <c r="K6" s="6">
        <f>J6+1</f>
        <v>6</v>
      </c>
      <c r="L6" s="6">
        <f>K6+1</f>
        <v>7</v>
      </c>
      <c r="M6" s="6">
        <f>L6+1</f>
        <v>8</v>
      </c>
      <c r="N6" s="6">
        <f>M6+1</f>
        <v>9</v>
      </c>
      <c r="O6" s="6">
        <f>N6+1</f>
        <v>10</v>
      </c>
      <c r="P6" s="6">
        <f>O6+1</f>
        <v>11</v>
      </c>
      <c r="Q6" s="6">
        <f>P6+1</f>
        <v>12</v>
      </c>
      <c r="R6" s="6">
        <f>Q6+1</f>
        <v>13</v>
      </c>
      <c r="S6" s="6">
        <f>R6+1</f>
        <v>14</v>
      </c>
      <c r="T6" s="6">
        <f>S6+1</f>
        <v>15</v>
      </c>
      <c r="U6" s="6">
        <f>T6+1</f>
        <v>16</v>
      </c>
      <c r="V6" s="6">
        <f>U6+1</f>
        <v>17</v>
      </c>
      <c r="W6" s="6">
        <f>V6+1</f>
        <v>18</v>
      </c>
      <c r="X6" s="6">
        <f>W6+1</f>
        <v>19</v>
      </c>
      <c r="Y6" s="7"/>
    </row>
    <row r="7" spans="1:25" ht="21" customHeight="1">
      <c r="A7" s="131"/>
      <c r="B7" s="136"/>
      <c r="C7" s="136"/>
      <c r="D7" s="136"/>
      <c r="E7" s="136" t="s">
        <v>35</v>
      </c>
      <c r="F7" s="133">
        <v>2917648.94</v>
      </c>
      <c r="G7" s="133">
        <v>2050442.71</v>
      </c>
      <c r="H7" s="133">
        <v>1343960.57</v>
      </c>
      <c r="I7" s="133">
        <v>605482.14</v>
      </c>
      <c r="J7" s="133">
        <v>101000</v>
      </c>
      <c r="K7" s="133">
        <v>0</v>
      </c>
      <c r="L7" s="133">
        <v>867206.23</v>
      </c>
      <c r="M7" s="133">
        <v>110000</v>
      </c>
      <c r="N7" s="133">
        <v>507206.23</v>
      </c>
      <c r="O7" s="133">
        <v>150000</v>
      </c>
      <c r="P7" s="134">
        <v>0</v>
      </c>
      <c r="Q7" s="135">
        <v>0</v>
      </c>
      <c r="R7" s="133">
        <v>100000</v>
      </c>
      <c r="S7" s="133">
        <v>0</v>
      </c>
      <c r="T7" s="133">
        <v>0</v>
      </c>
      <c r="U7" s="134">
        <v>0</v>
      </c>
      <c r="V7" s="135">
        <v>0</v>
      </c>
      <c r="W7" s="133">
        <v>0</v>
      </c>
      <c r="X7" s="134">
        <v>0</v>
      </c>
      <c r="Y7" s="91"/>
    </row>
    <row r="8" spans="1:25" ht="21" customHeight="1">
      <c r="A8" s="131" t="s">
        <v>16</v>
      </c>
      <c r="B8" s="136"/>
      <c r="C8" s="136"/>
      <c r="D8" s="136"/>
      <c r="E8" s="136" t="s">
        <v>63</v>
      </c>
      <c r="F8" s="133">
        <v>2917648.94</v>
      </c>
      <c r="G8" s="133">
        <v>2050442.71</v>
      </c>
      <c r="H8" s="133">
        <v>1343960.57</v>
      </c>
      <c r="I8" s="133">
        <v>605482.14</v>
      </c>
      <c r="J8" s="133">
        <v>101000</v>
      </c>
      <c r="K8" s="133">
        <v>0</v>
      </c>
      <c r="L8" s="133">
        <v>867206.23</v>
      </c>
      <c r="M8" s="133">
        <v>110000</v>
      </c>
      <c r="N8" s="133">
        <v>507206.23</v>
      </c>
      <c r="O8" s="133">
        <v>150000</v>
      </c>
      <c r="P8" s="134">
        <v>0</v>
      </c>
      <c r="Q8" s="135">
        <v>0</v>
      </c>
      <c r="R8" s="133">
        <v>100000</v>
      </c>
      <c r="S8" s="133">
        <v>0</v>
      </c>
      <c r="T8" s="133">
        <v>0</v>
      </c>
      <c r="U8" s="134">
        <v>0</v>
      </c>
      <c r="V8" s="135">
        <v>0</v>
      </c>
      <c r="W8" s="133">
        <v>0</v>
      </c>
      <c r="X8" s="134">
        <v>0</v>
      </c>
      <c r="Y8" s="7"/>
    </row>
    <row r="9" spans="1:25" ht="21" customHeight="1">
      <c r="A9" s="131" t="s">
        <v>51</v>
      </c>
      <c r="B9" s="136" t="s">
        <v>39</v>
      </c>
      <c r="C9" s="136" t="s">
        <v>142</v>
      </c>
      <c r="D9" s="136" t="s">
        <v>142</v>
      </c>
      <c r="E9" s="136" t="s">
        <v>129</v>
      </c>
      <c r="F9" s="133">
        <v>157390.2</v>
      </c>
      <c r="G9" s="133">
        <v>157390.2</v>
      </c>
      <c r="H9" s="133">
        <v>157390.2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4">
        <v>0</v>
      </c>
      <c r="Q9" s="135">
        <v>0</v>
      </c>
      <c r="R9" s="133">
        <v>0</v>
      </c>
      <c r="S9" s="133">
        <v>0</v>
      </c>
      <c r="T9" s="133">
        <v>0</v>
      </c>
      <c r="U9" s="134">
        <v>0</v>
      </c>
      <c r="V9" s="135">
        <v>0</v>
      </c>
      <c r="W9" s="133">
        <v>0</v>
      </c>
      <c r="X9" s="134">
        <v>0</v>
      </c>
      <c r="Y9" s="2"/>
    </row>
    <row r="10" spans="1:25" ht="21" customHeight="1">
      <c r="A10" s="131" t="s">
        <v>51</v>
      </c>
      <c r="B10" s="136" t="s">
        <v>39</v>
      </c>
      <c r="C10" s="136" t="s">
        <v>142</v>
      </c>
      <c r="D10" s="136" t="s">
        <v>90</v>
      </c>
      <c r="E10" s="136" t="s">
        <v>79</v>
      </c>
      <c r="F10" s="133">
        <v>92956.08</v>
      </c>
      <c r="G10" s="133">
        <v>92956.08</v>
      </c>
      <c r="H10" s="133">
        <v>92956.08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4">
        <v>0</v>
      </c>
      <c r="Q10" s="135">
        <v>0</v>
      </c>
      <c r="R10" s="133">
        <v>0</v>
      </c>
      <c r="S10" s="133">
        <v>0</v>
      </c>
      <c r="T10" s="133">
        <v>0</v>
      </c>
      <c r="U10" s="134">
        <v>0</v>
      </c>
      <c r="V10" s="135">
        <v>0</v>
      </c>
      <c r="W10" s="133">
        <v>0</v>
      </c>
      <c r="X10" s="134">
        <v>0</v>
      </c>
      <c r="Y10" s="2"/>
    </row>
    <row r="11" spans="1:25" ht="21" customHeight="1">
      <c r="A11" s="131" t="s">
        <v>51</v>
      </c>
      <c r="B11" s="136" t="s">
        <v>122</v>
      </c>
      <c r="C11" s="136" t="s">
        <v>90</v>
      </c>
      <c r="D11" s="136" t="s">
        <v>145</v>
      </c>
      <c r="E11" s="136" t="s">
        <v>148</v>
      </c>
      <c r="F11" s="133">
        <v>2667302.66</v>
      </c>
      <c r="G11" s="133">
        <v>1800096.43</v>
      </c>
      <c r="H11" s="133">
        <v>1093614.29</v>
      </c>
      <c r="I11" s="133">
        <v>605482.14</v>
      </c>
      <c r="J11" s="133">
        <v>101000</v>
      </c>
      <c r="K11" s="133">
        <v>0</v>
      </c>
      <c r="L11" s="133">
        <v>867206.23</v>
      </c>
      <c r="M11" s="133">
        <v>110000</v>
      </c>
      <c r="N11" s="133">
        <v>507206.23</v>
      </c>
      <c r="O11" s="133">
        <v>150000</v>
      </c>
      <c r="P11" s="134">
        <v>0</v>
      </c>
      <c r="Q11" s="135">
        <v>0</v>
      </c>
      <c r="R11" s="133">
        <v>100000</v>
      </c>
      <c r="S11" s="133">
        <v>0</v>
      </c>
      <c r="T11" s="133">
        <v>0</v>
      </c>
      <c r="U11" s="134">
        <v>0</v>
      </c>
      <c r="V11" s="135">
        <v>0</v>
      </c>
      <c r="W11" s="133">
        <v>0</v>
      </c>
      <c r="X11" s="134">
        <v>0</v>
      </c>
      <c r="Y11" s="2"/>
    </row>
    <row r="12" spans="2:25" ht="21" customHeight="1">
      <c r="B12" s="2"/>
      <c r="C12" s="2"/>
      <c r="D12" s="2"/>
      <c r="E12" s="7"/>
      <c r="F12" s="7"/>
      <c r="G12" s="2"/>
      <c r="H12" s="7"/>
      <c r="I12" s="91"/>
      <c r="J12" s="2"/>
      <c r="K12" s="91"/>
      <c r="L12" s="91"/>
      <c r="M12" s="91"/>
      <c r="N12" s="2"/>
      <c r="O12" s="7"/>
      <c r="P12" s="7"/>
      <c r="Q12" s="7"/>
      <c r="R12" s="121"/>
      <c r="S12" s="121"/>
      <c r="T12" s="121"/>
      <c r="U12" s="121"/>
      <c r="V12" s="7"/>
      <c r="W12" s="7"/>
      <c r="X12" s="2"/>
      <c r="Y12" s="2"/>
    </row>
    <row r="13" spans="2:25" ht="21" customHeight="1">
      <c r="B13" s="2"/>
      <c r="C13" s="2"/>
      <c r="D13" s="2"/>
      <c r="E13" s="7"/>
      <c r="F13" s="91"/>
      <c r="G13" s="2"/>
      <c r="H13" s="7"/>
      <c r="I13" s="2"/>
      <c r="J13" s="2"/>
      <c r="K13" s="2"/>
      <c r="L13" s="2"/>
      <c r="M13" s="7"/>
      <c r="N13" s="7"/>
      <c r="O13" s="7"/>
      <c r="P13" s="7"/>
      <c r="Q13" s="7"/>
      <c r="R13" s="7"/>
      <c r="S13" s="7"/>
      <c r="T13" s="7"/>
      <c r="U13" s="2"/>
      <c r="V13" s="7"/>
      <c r="W13" s="7"/>
      <c r="X13" s="2"/>
      <c r="Y13" s="2"/>
    </row>
    <row r="14" spans="2:25" ht="21" customHeight="1">
      <c r="B14" s="2"/>
      <c r="C14" s="2"/>
      <c r="D14" s="2"/>
      <c r="E14" s="2"/>
      <c r="F14" s="2"/>
      <c r="G14" s="2"/>
      <c r="H14" s="7"/>
      <c r="I14" s="2"/>
      <c r="J14" s="2"/>
      <c r="K14" s="2"/>
      <c r="L14" s="2"/>
      <c r="M14" s="7"/>
      <c r="N14" s="7"/>
      <c r="O14" s="7"/>
      <c r="P14" s="7"/>
      <c r="Q14" s="7"/>
      <c r="R14" s="7"/>
      <c r="S14" s="7"/>
      <c r="T14" s="7"/>
      <c r="U14" s="2"/>
      <c r="V14" s="7"/>
      <c r="W14" s="7"/>
      <c r="X14" s="2"/>
      <c r="Y14" s="2"/>
    </row>
    <row r="15" spans="2:25" ht="2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7"/>
      <c r="O15" s="7"/>
      <c r="P15" s="7"/>
      <c r="Q15" s="7"/>
      <c r="R15" s="7"/>
      <c r="S15" s="2"/>
      <c r="T15" s="7"/>
      <c r="U15" s="7"/>
      <c r="V15" s="7"/>
      <c r="W15" s="2"/>
      <c r="X15" s="2"/>
      <c r="Y15" s="2"/>
    </row>
    <row r="16" spans="2:25" ht="21" customHeight="1">
      <c r="B16" s="2"/>
      <c r="C16" s="2"/>
      <c r="D16" s="2"/>
      <c r="E16" s="7"/>
      <c r="F16" s="2"/>
      <c r="G16" s="2"/>
      <c r="H16" s="2"/>
      <c r="I16" s="2"/>
      <c r="J16" s="2"/>
      <c r="K16" s="2"/>
      <c r="L16" s="2"/>
      <c r="M16" s="2"/>
      <c r="N16" s="7"/>
      <c r="O16" s="7"/>
      <c r="P16" s="7"/>
      <c r="Q16" s="7"/>
      <c r="R16" s="7"/>
      <c r="S16" s="7"/>
      <c r="T16" s="7"/>
      <c r="U16" s="7"/>
      <c r="V16" s="7"/>
      <c r="W16" s="2"/>
      <c r="X16" s="2"/>
      <c r="Y16" s="2"/>
    </row>
    <row r="17" spans="2:25" ht="21" customHeight="1">
      <c r="B17" s="2"/>
      <c r="C17" s="2"/>
      <c r="D17" s="2"/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7"/>
      <c r="T17" s="7"/>
      <c r="U17" s="7"/>
      <c r="V17" s="7"/>
      <c r="W17" s="2"/>
      <c r="X17" s="2"/>
      <c r="Y17" s="2"/>
    </row>
    <row r="18" spans="2:25" ht="21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"/>
      <c r="P18" s="7"/>
      <c r="Q18" s="7"/>
      <c r="R18" s="7"/>
      <c r="S18" s="7"/>
      <c r="T18" s="7"/>
      <c r="U18" s="7"/>
      <c r="V18" s="2"/>
      <c r="W18" s="2"/>
      <c r="X18" s="2"/>
      <c r="Y18" s="2"/>
    </row>
    <row r="19" spans="2:25" ht="21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7"/>
      <c r="O19" s="2"/>
      <c r="P19" s="2"/>
      <c r="Q19" s="2"/>
      <c r="R19" s="2"/>
      <c r="S19" s="7"/>
      <c r="T19" s="7"/>
      <c r="U19" s="2"/>
      <c r="V19" s="2"/>
      <c r="W19" s="2"/>
      <c r="X19" s="2"/>
      <c r="Y19" s="2"/>
    </row>
  </sheetData>
  <sheetProtection/>
  <mergeCells count="6">
    <mergeCell ref="W4:W5"/>
    <mergeCell ref="X4:X5"/>
    <mergeCell ref="E4:E5"/>
    <mergeCell ref="F4:F5"/>
    <mergeCell ref="V4:V5"/>
    <mergeCell ref="A4:A5"/>
  </mergeCells>
  <printOptions horizontalCentered="1"/>
  <pageMargins left="0" right="0" top="0.5902777777777778" bottom="0.5902777777777778" header="0" footer="0"/>
  <pageSetup fitToHeight="100" fitToWidth="1" orientation="landscape" paperSize="9" scale="86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8.16015625" style="0" customWidth="1"/>
    <col min="2" max="2" width="22.16015625" style="0" customWidth="1"/>
    <col min="3" max="3" width="47.33203125" style="0" customWidth="1"/>
    <col min="4" max="4" width="19.83203125" style="0" customWidth="1"/>
    <col min="5" max="5" width="43.33203125" style="0" customWidth="1"/>
    <col min="6" max="6" width="19" style="0" customWidth="1"/>
    <col min="7" max="256" width="9.16015625" style="0" customWidth="1"/>
  </cols>
  <sheetData>
    <row r="1" spans="1:6" ht="19.5" customHeight="1">
      <c r="A1" s="7"/>
      <c r="B1" s="7"/>
      <c r="C1" s="7"/>
      <c r="D1" s="7"/>
      <c r="E1" s="7"/>
      <c r="F1" s="11" t="s">
        <v>11</v>
      </c>
    </row>
    <row r="2" spans="1:6" ht="29.25" customHeight="1">
      <c r="A2" s="19" t="s">
        <v>101</v>
      </c>
      <c r="B2" s="23"/>
      <c r="C2" s="23"/>
      <c r="D2" s="23"/>
      <c r="E2" s="23"/>
      <c r="F2" s="23"/>
    </row>
    <row r="3" spans="1:6" ht="19.5" customHeight="1">
      <c r="A3" s="128" t="s">
        <v>124</v>
      </c>
      <c r="B3" s="7"/>
      <c r="C3" s="7"/>
      <c r="D3" s="7"/>
      <c r="E3" s="7"/>
      <c r="F3" s="11" t="s">
        <v>9</v>
      </c>
    </row>
    <row r="4" spans="1:6" ht="18.75" customHeight="1">
      <c r="A4" s="21" t="s">
        <v>56</v>
      </c>
      <c r="B4" s="21"/>
      <c r="C4" s="21" t="s">
        <v>156</v>
      </c>
      <c r="D4" s="21"/>
      <c r="E4" s="21"/>
      <c r="F4" s="21"/>
    </row>
    <row r="5" spans="1:6" ht="18.75" customHeight="1">
      <c r="A5" s="13" t="s">
        <v>62</v>
      </c>
      <c r="B5" s="6" t="s">
        <v>76</v>
      </c>
      <c r="C5" s="13" t="s">
        <v>60</v>
      </c>
      <c r="D5" s="6" t="s">
        <v>76</v>
      </c>
      <c r="E5" s="13" t="s">
        <v>36</v>
      </c>
      <c r="F5" s="31" t="s">
        <v>76</v>
      </c>
    </row>
    <row r="6" spans="1:6" ht="18.75" customHeight="1">
      <c r="A6" s="32" t="s">
        <v>131</v>
      </c>
      <c r="B6" s="123">
        <v>2856760.57</v>
      </c>
      <c r="C6" s="105" t="str">
        <f>'财拨-2(用于取数)'!A8</f>
        <v>基本支出</v>
      </c>
      <c r="D6" s="113">
        <f>'财拨-2(用于取数)'!B8</f>
        <v>2050442.71</v>
      </c>
      <c r="E6" s="34" t="str">
        <f>'财拨（用于取数）'!D8</f>
        <v>社会保障和就业支出</v>
      </c>
      <c r="F6" s="35">
        <f>'财拨（用于取数）'!E8</f>
        <v>250346.28</v>
      </c>
    </row>
    <row r="7" spans="1:6" ht="18.75" customHeight="1">
      <c r="A7" s="32" t="s">
        <v>43</v>
      </c>
      <c r="B7" s="127">
        <v>2856760.57</v>
      </c>
      <c r="C7" s="105" t="str">
        <f>'财拨-2(用于取数)'!A9</f>
        <v>  工资福利支出</v>
      </c>
      <c r="D7" s="113">
        <f>'财拨-2(用于取数)'!B9</f>
        <v>1343960.57</v>
      </c>
      <c r="E7" s="34" t="str">
        <f>'财拨（用于取数）'!D9</f>
        <v>  行政事业单位离退休</v>
      </c>
      <c r="F7" s="35">
        <f>'财拨（用于取数）'!E9</f>
        <v>250346.28</v>
      </c>
    </row>
    <row r="8" spans="1:6" ht="18.75" customHeight="1">
      <c r="A8" s="32" t="s">
        <v>169</v>
      </c>
      <c r="B8" s="123">
        <v>0</v>
      </c>
      <c r="C8" s="105" t="str">
        <f>'财拨-2(用于取数)'!A10</f>
        <v>    基本工资(工资福利支出)</v>
      </c>
      <c r="D8" s="113">
        <f>'财拨-2(用于取数)'!B10</f>
        <v>414672</v>
      </c>
      <c r="E8" s="34" t="str">
        <f>'财拨（用于取数）'!D10</f>
        <v>    机关事业单位基本养老保险缴费支出</v>
      </c>
      <c r="F8" s="35">
        <f>'财拨（用于取数）'!E10</f>
        <v>157390.2</v>
      </c>
    </row>
    <row r="9" spans="1:6" ht="18.75" customHeight="1">
      <c r="A9" s="32" t="s">
        <v>52</v>
      </c>
      <c r="B9" s="127">
        <v>0</v>
      </c>
      <c r="C9" s="105" t="str">
        <f>'财拨-2(用于取数)'!A11</f>
        <v>    公务员津补贴(工资福利支出)</v>
      </c>
      <c r="D9" s="113">
        <f>'财拨-2(用于取数)'!B11</f>
        <v>175680</v>
      </c>
      <c r="E9" s="103" t="str">
        <f>'财拨（用于取数）'!D11</f>
        <v>    机关事业单位职业年金缴费支出</v>
      </c>
      <c r="F9" s="35">
        <f>'财拨（用于取数）'!E11</f>
        <v>92956.08</v>
      </c>
    </row>
    <row r="10" spans="1:6" ht="18.75" customHeight="1">
      <c r="A10" s="36" t="s">
        <v>22</v>
      </c>
      <c r="B10" s="125">
        <v>0</v>
      </c>
      <c r="C10" s="105" t="str">
        <f>'财拨-2(用于取数)'!A12</f>
        <v>    特殊岗位津贴(工资福利支出)</v>
      </c>
      <c r="D10" s="113">
        <f>'财拨-2(用于取数)'!B12</f>
        <v>29040</v>
      </c>
      <c r="E10" s="103" t="str">
        <f>'财拨（用于取数）'!D12</f>
        <v>资源勘探信息等支出</v>
      </c>
      <c r="F10" s="35">
        <f>'财拨（用于取数）'!E12</f>
        <v>2606414.29</v>
      </c>
    </row>
    <row r="11" spans="1:6" ht="18.75" customHeight="1">
      <c r="A11" s="96"/>
      <c r="B11" s="97"/>
      <c r="C11" s="105" t="str">
        <f>'财拨-2(用于取数)'!A13</f>
        <v>    妇卫费(工资福利支出)</v>
      </c>
      <c r="D11" s="113">
        <f>'财拨-2(用于取数)'!B13</f>
        <v>60</v>
      </c>
      <c r="E11" s="103" t="str">
        <f>'财拨（用于取数）'!D13</f>
        <v>  安全生产监管</v>
      </c>
      <c r="F11" s="35">
        <f>'财拨（用于取数）'!E13</f>
        <v>2606414.29</v>
      </c>
    </row>
    <row r="12" spans="1:6" ht="18.75" customHeight="1">
      <c r="A12" s="98"/>
      <c r="B12" s="99"/>
      <c r="C12" s="105" t="str">
        <f>'财拨-2(用于取数)'!A14</f>
        <v>    年终一次性奖金(工资福利支出)</v>
      </c>
      <c r="D12" s="113">
        <f>'财拨-2(用于取数)'!B14</f>
        <v>35699</v>
      </c>
      <c r="E12" s="34" t="str">
        <f>'财拨（用于取数）'!D14</f>
        <v>    行政运行（安全生产监管）</v>
      </c>
      <c r="F12" s="35">
        <f>'财拨（用于取数）'!E14</f>
        <v>2606414.29</v>
      </c>
    </row>
    <row r="13" spans="1:6" ht="18.75" customHeight="1">
      <c r="A13" s="98"/>
      <c r="B13" s="99"/>
      <c r="C13" s="105" t="str">
        <f>'财拨-2(用于取数)'!A15</f>
        <v>    事业单位绩效工资(工资福利支出)</v>
      </c>
      <c r="D13" s="113">
        <f>'财拨-2(用于取数)'!B15</f>
        <v>135900</v>
      </c>
      <c r="E13" s="34">
        <f>'财拨（用于取数）'!D15</f>
        <v>0</v>
      </c>
      <c r="F13" s="35">
        <f>'财拨（用于取数）'!E15</f>
        <v>0</v>
      </c>
    </row>
    <row r="14" spans="1:6" ht="18.75" customHeight="1">
      <c r="A14" s="98"/>
      <c r="B14" s="99"/>
      <c r="C14" s="105" t="str">
        <f>'财拨-2(用于取数)'!A16</f>
        <v>    机关事业单位基本养老保险缴费(工资福利支出)</v>
      </c>
      <c r="D14" s="113">
        <f>'财拨-2(用于取数)'!B16</f>
        <v>157390.2</v>
      </c>
      <c r="E14" s="34">
        <f>'财拨（用于取数）'!D16</f>
        <v>0</v>
      </c>
      <c r="F14" s="35">
        <f>'财拨（用于取数）'!E16</f>
        <v>0</v>
      </c>
    </row>
    <row r="15" spans="1:6" ht="19.5" customHeight="1">
      <c r="A15" s="98"/>
      <c r="B15" s="100"/>
      <c r="C15" s="105" t="str">
        <f>'财拨-2(用于取数)'!A17</f>
        <v>    职业年金缴费(工资福利支出)</v>
      </c>
      <c r="D15" s="113">
        <f>'财拨-2(用于取数)'!B17</f>
        <v>92956.08</v>
      </c>
      <c r="E15" s="34">
        <f>'财拨（用于取数）'!D17</f>
        <v>0</v>
      </c>
      <c r="F15" s="35">
        <f>'财拨（用于取数）'!E17</f>
        <v>0</v>
      </c>
    </row>
    <row r="16" spans="1:6" ht="19.5" customHeight="1">
      <c r="A16" s="32"/>
      <c r="B16" s="42"/>
      <c r="C16" s="105" t="str">
        <f>'财拨-2(用于取数)'!A18</f>
        <v>    职工基本医疗保险缴费(工资福利支出)</v>
      </c>
      <c r="D16" s="113">
        <f>'财拨-2(用于取数)'!B18</f>
        <v>45717.06</v>
      </c>
      <c r="E16" s="34">
        <f>'财拨（用于取数）'!D18</f>
        <v>0</v>
      </c>
      <c r="F16" s="35">
        <f>'财拨（用于取数）'!E18</f>
        <v>0</v>
      </c>
    </row>
    <row r="17" spans="1:6" ht="19.5" customHeight="1">
      <c r="A17" s="32"/>
      <c r="B17" s="33"/>
      <c r="C17" s="105" t="str">
        <f>'财拨-2(用于取数)'!A19</f>
        <v>    公务员医疗补助缴费(工资福利支出)</v>
      </c>
      <c r="D17" s="113">
        <f>'财拨-2(用于取数)'!B19</f>
        <v>53336.57</v>
      </c>
      <c r="E17" s="34">
        <f>'财拨（用于取数）'!D19</f>
        <v>0</v>
      </c>
      <c r="F17" s="35">
        <f>'财拨（用于取数）'!E19</f>
        <v>0</v>
      </c>
    </row>
    <row r="18" spans="1:6" ht="18.75" customHeight="1">
      <c r="A18" s="32"/>
      <c r="B18" s="38"/>
      <c r="C18" s="105" t="str">
        <f>'财拨-2(用于取数)'!A20</f>
        <v>    失业保险(工资福利支出)</v>
      </c>
      <c r="D18" s="113">
        <f>'财拨-2(用于取数)'!B20</f>
        <v>1600</v>
      </c>
      <c r="E18" s="34">
        <f>'财拨（用于取数）'!D20</f>
        <v>0</v>
      </c>
      <c r="F18" s="35">
        <f>'财拨（用于取数）'!E20</f>
        <v>0</v>
      </c>
    </row>
    <row r="19" spans="1:6" ht="18.75" customHeight="1">
      <c r="A19" s="7"/>
      <c r="B19" s="39"/>
      <c r="C19" s="105" t="str">
        <f>'财拨-2(用于取数)'!A21</f>
        <v>    其他社会保障缴费(工资福利支出)</v>
      </c>
      <c r="D19" s="113">
        <f>'财拨-2(用于取数)'!B21</f>
        <v>6983.66</v>
      </c>
      <c r="E19" s="34">
        <f>'财拨（用于取数）'!D21</f>
        <v>0</v>
      </c>
      <c r="F19" s="35">
        <f>'财拨（用于取数）'!E21</f>
        <v>0</v>
      </c>
    </row>
    <row r="20" spans="1:6" ht="18.75" customHeight="1">
      <c r="A20" s="40"/>
      <c r="B20" s="41"/>
      <c r="C20" s="105" t="str">
        <f>'财拨-2(用于取数)'!A22</f>
        <v>    住房公积金(工资福利支出)</v>
      </c>
      <c r="D20" s="113">
        <f>'财拨-2(用于取数)'!B22</f>
        <v>194926</v>
      </c>
      <c r="E20" s="34">
        <f>'财拨（用于取数）'!D22</f>
        <v>0</v>
      </c>
      <c r="F20" s="35">
        <f>'财拨（用于取数）'!E22</f>
        <v>0</v>
      </c>
    </row>
    <row r="21" spans="1:6" ht="18" customHeight="1">
      <c r="A21" s="40"/>
      <c r="B21" s="41"/>
      <c r="C21" s="105" t="str">
        <f>'财拨-2(用于取数)'!A23</f>
        <v>  商品和服务支出</v>
      </c>
      <c r="D21" s="113">
        <f>'财拨-2(用于取数)'!B23</f>
        <v>605482.14</v>
      </c>
      <c r="E21" s="34">
        <f>'财拨（用于取数）'!D23</f>
        <v>0</v>
      </c>
      <c r="F21" s="35">
        <f>'财拨（用于取数）'!E23</f>
        <v>0</v>
      </c>
    </row>
    <row r="22" spans="1:6" ht="18" customHeight="1">
      <c r="A22" s="43"/>
      <c r="B22" s="38"/>
      <c r="C22" s="105" t="str">
        <f>'财拨-2(用于取数)'!A24</f>
        <v>    办公费(商品和服务支出)</v>
      </c>
      <c r="D22" s="113">
        <f>'财拨-2(用于取数)'!B24</f>
        <v>9400</v>
      </c>
      <c r="E22" s="34">
        <f>'财拨（用于取数）'!D24</f>
        <v>0</v>
      </c>
      <c r="F22" s="35">
        <f>'财拨（用于取数）'!E24</f>
        <v>0</v>
      </c>
    </row>
    <row r="23" spans="1:6" ht="18" customHeight="1">
      <c r="A23" s="44"/>
      <c r="B23" s="45"/>
      <c r="C23" s="105" t="str">
        <f>'财拨-2(用于取数)'!A25</f>
        <v>    印刷费(商品和服务支出)</v>
      </c>
      <c r="D23" s="113">
        <f>'财拨-2(用于取数)'!B25</f>
        <v>15000</v>
      </c>
      <c r="E23" s="34">
        <f>'财拨（用于取数）'!D25</f>
        <v>0</v>
      </c>
      <c r="F23" s="35">
        <f>'财拨（用于取数）'!E25</f>
        <v>0</v>
      </c>
    </row>
    <row r="24" spans="1:6" ht="18" customHeight="1">
      <c r="A24" s="44"/>
      <c r="B24" s="45"/>
      <c r="C24" s="105" t="str">
        <f>'财拨-2(用于取数)'!A26</f>
        <v>    咨询费(商品和服务支出)</v>
      </c>
      <c r="D24" s="113">
        <f>'财拨-2(用于取数)'!B26</f>
        <v>30000</v>
      </c>
      <c r="E24" s="34">
        <f>'财拨（用于取数）'!D26</f>
        <v>0</v>
      </c>
      <c r="F24" s="35">
        <f>'财拨（用于取数）'!E26</f>
        <v>0</v>
      </c>
    </row>
    <row r="25" spans="1:6" ht="18" customHeight="1">
      <c r="A25" s="44"/>
      <c r="B25" s="45"/>
      <c r="C25" s="105" t="str">
        <f>'财拨-2(用于取数)'!A27</f>
        <v>    手续费(商品和服务支出)</v>
      </c>
      <c r="D25" s="113">
        <f>'财拨-2(用于取数)'!B27</f>
        <v>5000</v>
      </c>
      <c r="E25" s="34">
        <f>'财拨（用于取数）'!D27</f>
        <v>0</v>
      </c>
      <c r="F25" s="35">
        <f>'财拨（用于取数）'!E27</f>
        <v>0</v>
      </c>
    </row>
    <row r="26" spans="1:6" ht="18" customHeight="1">
      <c r="A26" s="44"/>
      <c r="B26" s="45"/>
      <c r="C26" s="105" t="str">
        <f>'财拨-2(用于取数)'!A28</f>
        <v>    电费(商品和服务支出)</v>
      </c>
      <c r="D26" s="113">
        <f>'财拨-2(用于取数)'!B28</f>
        <v>15000</v>
      </c>
      <c r="E26" s="34">
        <f>'财拨（用于取数）'!D28</f>
        <v>0</v>
      </c>
      <c r="F26" s="35">
        <f>'财拨（用于取数）'!E28</f>
        <v>0</v>
      </c>
    </row>
    <row r="27" spans="1:6" ht="18" customHeight="1">
      <c r="A27" s="44"/>
      <c r="B27" s="45"/>
      <c r="C27" s="105" t="str">
        <f>'财拨-2(用于取数)'!A29</f>
        <v>    邮电费(商品和服务支出)</v>
      </c>
      <c r="D27" s="113">
        <f>'财拨-2(用于取数)'!B29</f>
        <v>20000</v>
      </c>
      <c r="E27" s="34"/>
      <c r="F27" s="35"/>
    </row>
    <row r="28" spans="1:6" ht="18" customHeight="1">
      <c r="A28" s="44"/>
      <c r="B28" s="45"/>
      <c r="C28" s="105" t="str">
        <f>'财拨-2(用于取数)'!A30</f>
        <v>    差旅费(商品和服务支出)</v>
      </c>
      <c r="D28" s="113">
        <f>'财拨-2(用于取数)'!B30</f>
        <v>30000</v>
      </c>
      <c r="E28" s="34"/>
      <c r="F28" s="35"/>
    </row>
    <row r="29" spans="1:6" ht="18" customHeight="1">
      <c r="A29" s="44"/>
      <c r="B29" s="45"/>
      <c r="C29" s="105" t="str">
        <f>'财拨-2(用于取数)'!A31</f>
        <v>    维修（护）费(商品和服务支出)</v>
      </c>
      <c r="D29" s="113">
        <f>'财拨-2(用于取数)'!B31</f>
        <v>5000</v>
      </c>
      <c r="E29" s="34">
        <f>'财拨（用于取数）'!D29</f>
        <v>0</v>
      </c>
      <c r="F29" s="35">
        <f>'财拨（用于取数）'!E29</f>
        <v>0</v>
      </c>
    </row>
    <row r="30" spans="1:6" ht="18" customHeight="1">
      <c r="A30" s="44"/>
      <c r="B30" s="45"/>
      <c r="C30" s="105" t="str">
        <f>'财拨-2(用于取数)'!A32</f>
        <v>    培训费(商品和服务支出)</v>
      </c>
      <c r="D30" s="113">
        <f>'财拨-2(用于取数)'!B32</f>
        <v>50000</v>
      </c>
      <c r="E30" s="34"/>
      <c r="F30" s="35"/>
    </row>
    <row r="31" spans="1:6" ht="18" customHeight="1">
      <c r="A31" s="44"/>
      <c r="B31" s="45"/>
      <c r="C31" s="105" t="str">
        <f>'财拨-2(用于取数)'!A33</f>
        <v>    劳务费(商品和服务支出)</v>
      </c>
      <c r="D31" s="113">
        <f>'财拨-2(用于取数)'!B33</f>
        <v>30000</v>
      </c>
      <c r="E31" s="34"/>
      <c r="F31" s="35"/>
    </row>
    <row r="32" spans="1:6" ht="18" customHeight="1">
      <c r="A32" s="44"/>
      <c r="B32" s="45"/>
      <c r="C32" s="105" t="str">
        <f>'财拨-2(用于取数)'!A34</f>
        <v>    工会经费(商品和服务支出)</v>
      </c>
      <c r="D32" s="113">
        <f>'财拨-2(用于取数)'!B34</f>
        <v>10000</v>
      </c>
      <c r="E32" s="34"/>
      <c r="F32" s="35"/>
    </row>
    <row r="33" spans="1:6" ht="18" customHeight="1">
      <c r="A33" s="44"/>
      <c r="B33" s="45"/>
      <c r="C33" s="105" t="str">
        <f>'财拨-2(用于取数)'!A35</f>
        <v>    在职福利费(商品和服务支出)</v>
      </c>
      <c r="D33" s="113">
        <f>'财拨-2(用于取数)'!B35</f>
        <v>181682.14</v>
      </c>
      <c r="E33" s="34"/>
      <c r="F33" s="35"/>
    </row>
    <row r="34" spans="1:6" ht="18" customHeight="1">
      <c r="A34" s="44"/>
      <c r="B34" s="45"/>
      <c r="C34" s="105" t="str">
        <f>'财拨-2(用于取数)'!A36</f>
        <v>    其他交通费用(商品和服务支出)</v>
      </c>
      <c r="D34" s="113">
        <f>'财拨-2(用于取数)'!B36</f>
        <v>54400</v>
      </c>
      <c r="E34" s="34"/>
      <c r="F34" s="35"/>
    </row>
    <row r="35" spans="1:6" ht="18" customHeight="1">
      <c r="A35" s="44"/>
      <c r="B35" s="45"/>
      <c r="C35" s="105" t="str">
        <f>'财拨-2(用于取数)'!A37</f>
        <v>    其他商品和服务支出(商品和服务支出)</v>
      </c>
      <c r="D35" s="113">
        <f>'财拨-2(用于取数)'!B37</f>
        <v>150000</v>
      </c>
      <c r="E35" s="34"/>
      <c r="F35" s="35"/>
    </row>
    <row r="36" spans="1:6" ht="18" customHeight="1">
      <c r="A36" s="44"/>
      <c r="B36" s="45"/>
      <c r="C36" s="105" t="str">
        <f>'财拨-2(用于取数)'!A38</f>
        <v>  对个人和家庭的补助</v>
      </c>
      <c r="D36" s="113">
        <f>'财拨-2(用于取数)'!B38</f>
        <v>101000</v>
      </c>
      <c r="E36" s="34"/>
      <c r="F36" s="35"/>
    </row>
    <row r="37" spans="1:6" ht="18" customHeight="1">
      <c r="A37" s="44"/>
      <c r="B37" s="45"/>
      <c r="C37" s="105" t="str">
        <f>'财拨-2(用于取数)'!A39</f>
        <v>    生活补助(对个人和家庭的补助)</v>
      </c>
      <c r="D37" s="113">
        <f>'财拨-2(用于取数)'!B39</f>
        <v>100000</v>
      </c>
      <c r="E37" s="34"/>
      <c r="F37" s="35"/>
    </row>
    <row r="38" spans="1:6" ht="18" customHeight="1">
      <c r="A38" s="44"/>
      <c r="B38" s="45"/>
      <c r="C38" s="105" t="str">
        <f>'财拨-2(用于取数)'!A40</f>
        <v>    其他对个人和家庭的补助支出</v>
      </c>
      <c r="D38" s="113">
        <f>'财拨-2(用于取数)'!B40</f>
        <v>1000</v>
      </c>
      <c r="E38" s="34"/>
      <c r="F38" s="35"/>
    </row>
    <row r="39" spans="1:6" ht="18" customHeight="1">
      <c r="A39" s="44"/>
      <c r="B39" s="45"/>
      <c r="C39" s="105" t="str">
        <f>'财拨-2(用于取数)'!A41</f>
        <v>项目支出</v>
      </c>
      <c r="D39" s="113">
        <f>'财拨-2(用于取数)'!B41</f>
        <v>806317.86</v>
      </c>
      <c r="E39" s="34"/>
      <c r="F39" s="35"/>
    </row>
    <row r="40" spans="1:6" ht="18" customHeight="1">
      <c r="A40" s="44"/>
      <c r="B40" s="45"/>
      <c r="C40" s="105" t="str">
        <f>'财拨-2(用于取数)'!A42</f>
        <v>  工资福利支出</v>
      </c>
      <c r="D40" s="113">
        <f>'财拨-2(用于取数)'!B42</f>
        <v>110000</v>
      </c>
      <c r="E40" s="34"/>
      <c r="F40" s="35"/>
    </row>
    <row r="41" spans="1:6" ht="18" customHeight="1">
      <c r="A41" s="44"/>
      <c r="B41" s="45"/>
      <c r="C41" s="105" t="str">
        <f>'财拨-2(用于取数)'!A43</f>
        <v>    伙食补助费(工资福利支出)</v>
      </c>
      <c r="D41" s="113">
        <f>'财拨-2(用于取数)'!B43</f>
        <v>110000</v>
      </c>
      <c r="E41" s="34"/>
      <c r="F41" s="35"/>
    </row>
    <row r="42" spans="1:6" ht="18" customHeight="1">
      <c r="A42" s="44"/>
      <c r="B42" s="45"/>
      <c r="C42" s="105" t="str">
        <f>'财拨-2(用于取数)'!A44</f>
        <v>  商品和服务支出</v>
      </c>
      <c r="D42" s="113">
        <f>'财拨-2(用于取数)'!B44</f>
        <v>446317.86</v>
      </c>
      <c r="E42" s="34"/>
      <c r="F42" s="35"/>
    </row>
    <row r="43" spans="1:6" ht="18" customHeight="1">
      <c r="A43" s="44"/>
      <c r="B43" s="45"/>
      <c r="C43" s="105" t="str">
        <f>'财拨-2(用于取数)'!A45</f>
        <v>    办公费(商品和服务支出)</v>
      </c>
      <c r="D43" s="113">
        <f>'财拨-2(用于取数)'!B45</f>
        <v>25000</v>
      </c>
      <c r="E43" s="34"/>
      <c r="F43" s="35"/>
    </row>
    <row r="44" spans="1:6" ht="18" customHeight="1">
      <c r="A44" s="44"/>
      <c r="B44" s="45"/>
      <c r="C44" s="105" t="str">
        <f>'财拨-2(用于取数)'!A46</f>
        <v>    印刷费(商品和服务支出)</v>
      </c>
      <c r="D44" s="113">
        <f>'财拨-2(用于取数)'!B46</f>
        <v>115000</v>
      </c>
      <c r="E44" s="34"/>
      <c r="F44" s="35"/>
    </row>
    <row r="45" spans="1:6" ht="18" customHeight="1">
      <c r="A45" s="44"/>
      <c r="B45" s="45"/>
      <c r="C45" s="105" t="str">
        <f>'财拨-2(用于取数)'!A47</f>
        <v>    咨询费(商品和服务支出)</v>
      </c>
      <c r="D45" s="113">
        <f>'财拨-2(用于取数)'!B47</f>
        <v>40000</v>
      </c>
      <c r="E45" s="34"/>
      <c r="F45" s="35"/>
    </row>
    <row r="46" spans="1:6" ht="18" customHeight="1">
      <c r="A46" s="44"/>
      <c r="B46" s="45"/>
      <c r="C46" s="105" t="str">
        <f>'财拨-2(用于取数)'!A48</f>
        <v>    邮电费(商品和服务支出)</v>
      </c>
      <c r="D46" s="113">
        <f>'财拨-2(用于取数)'!B48</f>
        <v>1000</v>
      </c>
      <c r="E46" s="34"/>
      <c r="F46" s="35"/>
    </row>
    <row r="47" spans="1:6" ht="18" customHeight="1">
      <c r="A47" s="44"/>
      <c r="B47" s="45"/>
      <c r="C47" s="105" t="str">
        <f>'财拨-2(用于取数)'!A49</f>
        <v>    培训费(商品和服务支出)</v>
      </c>
      <c r="D47" s="113">
        <f>'财拨-2(用于取数)'!B49</f>
        <v>24000</v>
      </c>
      <c r="E47" s="34"/>
      <c r="F47" s="35"/>
    </row>
    <row r="48" spans="1:6" ht="18" customHeight="1">
      <c r="A48" s="44"/>
      <c r="B48" s="45"/>
      <c r="C48" s="105" t="str">
        <f>'财拨-2(用于取数)'!A50</f>
        <v>    劳务费(商品和服务支出)</v>
      </c>
      <c r="D48" s="113">
        <f>'财拨-2(用于取数)'!B50</f>
        <v>65000</v>
      </c>
      <c r="E48" s="34"/>
      <c r="F48" s="35"/>
    </row>
    <row r="49" spans="1:6" ht="18" customHeight="1">
      <c r="A49" s="44"/>
      <c r="B49" s="45"/>
      <c r="C49" s="105" t="str">
        <f>'财拨-2(用于取数)'!A51</f>
        <v>    其他交通费用(商品和服务支出)</v>
      </c>
      <c r="D49" s="113">
        <f>'财拨-2(用于取数)'!B51</f>
        <v>29000</v>
      </c>
      <c r="E49" s="34"/>
      <c r="F49" s="35"/>
    </row>
    <row r="50" spans="1:6" ht="18" customHeight="1">
      <c r="A50" s="44"/>
      <c r="B50" s="45"/>
      <c r="C50" s="105" t="str">
        <f>'财拨-2(用于取数)'!A52</f>
        <v>    其他商品和服务支出(商品和服务支出)</v>
      </c>
      <c r="D50" s="113">
        <f>'财拨-2(用于取数)'!B52</f>
        <v>147317.86</v>
      </c>
      <c r="E50" s="34"/>
      <c r="F50" s="35"/>
    </row>
    <row r="51" spans="1:6" ht="18" customHeight="1">
      <c r="A51" s="44"/>
      <c r="B51" s="45"/>
      <c r="C51" s="105" t="str">
        <f>'财拨-2(用于取数)'!A53</f>
        <v>  对个人和家庭的补助</v>
      </c>
      <c r="D51" s="113">
        <f>'财拨-2(用于取数)'!B53</f>
        <v>150000</v>
      </c>
      <c r="E51" s="34"/>
      <c r="F51" s="35"/>
    </row>
    <row r="52" spans="1:6" ht="18" customHeight="1">
      <c r="A52" s="44"/>
      <c r="B52" s="45"/>
      <c r="C52" s="105" t="str">
        <f>'财拨-2(用于取数)'!A54</f>
        <v>    生活补助(对个人和家庭的补助)</v>
      </c>
      <c r="D52" s="113">
        <f>'财拨-2(用于取数)'!B54</f>
        <v>120000</v>
      </c>
      <c r="E52" s="34"/>
      <c r="F52" s="35"/>
    </row>
    <row r="53" spans="1:6" ht="18" customHeight="1">
      <c r="A53" s="44"/>
      <c r="B53" s="45"/>
      <c r="C53" s="105" t="str">
        <f>'财拨-2(用于取数)'!A55</f>
        <v>    奖励金(对个人和家庭的补助)</v>
      </c>
      <c r="D53" s="113">
        <f>'财拨-2(用于取数)'!B55</f>
        <v>30000</v>
      </c>
      <c r="E53" s="34"/>
      <c r="F53" s="35"/>
    </row>
    <row r="54" spans="1:6" ht="18" customHeight="1">
      <c r="A54" s="44"/>
      <c r="B54" s="45"/>
      <c r="C54" s="105" t="str">
        <f>'财拨-2(用于取数)'!A56</f>
        <v>  资本性支出</v>
      </c>
      <c r="D54" s="113">
        <f>'财拨-2(用于取数)'!B56</f>
        <v>100000</v>
      </c>
      <c r="E54" s="34"/>
      <c r="F54" s="35"/>
    </row>
    <row r="55" spans="1:6" ht="18" customHeight="1">
      <c r="A55" s="44"/>
      <c r="B55" s="45"/>
      <c r="C55" s="105" t="str">
        <f>'财拨-2(用于取数)'!A57</f>
        <v>    办公设备购置(资本性支出)</v>
      </c>
      <c r="D55" s="113">
        <f>'财拨-2(用于取数)'!B57</f>
        <v>95000</v>
      </c>
      <c r="E55" s="34"/>
      <c r="F55" s="35"/>
    </row>
    <row r="56" spans="1:6" ht="18" customHeight="1">
      <c r="A56" s="44"/>
      <c r="B56" s="45"/>
      <c r="C56" s="105" t="str">
        <f>'财拨-2(用于取数)'!A58</f>
        <v>    其他资本性支出(资本性支出)</v>
      </c>
      <c r="D56" s="113">
        <f>'财拨-2(用于取数)'!B58</f>
        <v>5000</v>
      </c>
      <c r="E56" s="34"/>
      <c r="F56" s="35"/>
    </row>
    <row r="57" spans="1:6" ht="18" customHeight="1">
      <c r="A57" s="44"/>
      <c r="B57" s="45"/>
      <c r="C57" s="105">
        <f>'财拨-2(用于取数)'!A59</f>
        <v>0</v>
      </c>
      <c r="D57" s="113">
        <f>'财拨-2(用于取数)'!B59</f>
        <v>0</v>
      </c>
      <c r="E57" s="34"/>
      <c r="F57" s="35"/>
    </row>
    <row r="58" spans="1:6" ht="18" customHeight="1">
      <c r="A58" s="44"/>
      <c r="B58" s="45"/>
      <c r="C58" s="105">
        <f>'财拨-2(用于取数)'!A60</f>
        <v>0</v>
      </c>
      <c r="D58" s="113">
        <f>'财拨-2(用于取数)'!B60</f>
        <v>0</v>
      </c>
      <c r="E58" s="34"/>
      <c r="F58" s="35"/>
    </row>
    <row r="59" spans="1:6" ht="18" customHeight="1">
      <c r="A59" s="44"/>
      <c r="B59" s="45"/>
      <c r="C59" s="105">
        <f>'财拨-2(用于取数)'!A61</f>
        <v>0</v>
      </c>
      <c r="D59" s="113">
        <f>'财拨-2(用于取数)'!B61</f>
        <v>0</v>
      </c>
      <c r="E59" s="34"/>
      <c r="F59" s="35"/>
    </row>
    <row r="60" spans="1:6" ht="18" customHeight="1">
      <c r="A60" s="44"/>
      <c r="B60" s="45"/>
      <c r="C60" s="105">
        <f>'财拨-2(用于取数)'!A62</f>
        <v>0</v>
      </c>
      <c r="D60" s="113">
        <f>'财拨-2(用于取数)'!B62</f>
        <v>0</v>
      </c>
      <c r="E60" s="34"/>
      <c r="F60" s="35"/>
    </row>
    <row r="61" spans="1:6" ht="18" customHeight="1">
      <c r="A61" s="44"/>
      <c r="B61" s="45"/>
      <c r="C61" s="105">
        <f>'财拨-2(用于取数)'!A63</f>
        <v>0</v>
      </c>
      <c r="D61" s="113">
        <f>'财拨-2(用于取数)'!B63</f>
        <v>0</v>
      </c>
      <c r="E61" s="34"/>
      <c r="F61" s="35"/>
    </row>
    <row r="62" spans="1:6" ht="18" customHeight="1">
      <c r="A62" s="44"/>
      <c r="B62" s="45"/>
      <c r="C62" s="105">
        <f>'财拨-2(用于取数)'!A64</f>
        <v>0</v>
      </c>
      <c r="D62" s="113">
        <f>'财拨-2(用于取数)'!B64</f>
        <v>0</v>
      </c>
      <c r="E62" s="34"/>
      <c r="F62" s="35"/>
    </row>
    <row r="63" spans="1:6" ht="18" customHeight="1">
      <c r="A63" s="44"/>
      <c r="B63" s="45"/>
      <c r="C63" s="105">
        <f>'财拨-2(用于取数)'!A65</f>
        <v>0</v>
      </c>
      <c r="D63" s="113">
        <f>'财拨-2(用于取数)'!B65</f>
        <v>0</v>
      </c>
      <c r="E63" s="34"/>
      <c r="F63" s="35"/>
    </row>
    <row r="64" spans="1:6" ht="18" customHeight="1">
      <c r="A64" s="44"/>
      <c r="B64" s="45"/>
      <c r="C64" s="105">
        <f>'财拨-2(用于取数)'!A66</f>
        <v>0</v>
      </c>
      <c r="D64" s="113">
        <f>'财拨-2(用于取数)'!B66</f>
        <v>0</v>
      </c>
      <c r="E64" s="34"/>
      <c r="F64" s="35"/>
    </row>
    <row r="65" spans="1:6" ht="18" customHeight="1">
      <c r="A65" s="44"/>
      <c r="B65" s="45"/>
      <c r="C65" s="105">
        <f>'财拨-2(用于取数)'!A67</f>
        <v>0</v>
      </c>
      <c r="D65" s="113">
        <f>'财拨-2(用于取数)'!B67</f>
        <v>0</v>
      </c>
      <c r="E65" s="34"/>
      <c r="F65" s="35"/>
    </row>
    <row r="66" spans="1:6" ht="18" customHeight="1">
      <c r="A66" s="44"/>
      <c r="B66" s="45"/>
      <c r="C66" s="105">
        <f>'财拨-2(用于取数)'!A68</f>
        <v>0</v>
      </c>
      <c r="D66" s="113">
        <f>'财拨-2(用于取数)'!B68</f>
        <v>0</v>
      </c>
      <c r="E66" s="34"/>
      <c r="F66" s="35"/>
    </row>
    <row r="67" spans="1:6" ht="18" customHeight="1">
      <c r="A67" s="44"/>
      <c r="B67" s="45"/>
      <c r="C67" s="105">
        <f>'财拨-2(用于取数)'!A69</f>
        <v>0</v>
      </c>
      <c r="D67" s="113">
        <f>'财拨-2(用于取数)'!B69</f>
        <v>0</v>
      </c>
      <c r="E67" s="34"/>
      <c r="F67" s="35"/>
    </row>
    <row r="68" spans="1:6" ht="18" customHeight="1">
      <c r="A68" s="44"/>
      <c r="B68" s="45"/>
      <c r="C68" s="105">
        <f>'财拨-2(用于取数)'!A70</f>
        <v>0</v>
      </c>
      <c r="D68" s="113">
        <f>'财拨-2(用于取数)'!B70</f>
        <v>0</v>
      </c>
      <c r="E68" s="34"/>
      <c r="F68" s="35"/>
    </row>
    <row r="69" spans="1:6" ht="18" customHeight="1">
      <c r="A69" s="44"/>
      <c r="B69" s="45"/>
      <c r="C69" s="105">
        <f>'财拨-2(用于取数)'!A71</f>
        <v>0</v>
      </c>
      <c r="D69" s="113">
        <f>'财拨-2(用于取数)'!B71</f>
        <v>0</v>
      </c>
      <c r="E69" s="34"/>
      <c r="F69" s="35"/>
    </row>
    <row r="70" spans="1:6" ht="18" customHeight="1">
      <c r="A70" s="44"/>
      <c r="B70" s="45"/>
      <c r="C70" s="105">
        <f>'财拨-2(用于取数)'!A72</f>
        <v>0</v>
      </c>
      <c r="D70" s="113">
        <f>'财拨-2(用于取数)'!B72</f>
        <v>0</v>
      </c>
      <c r="E70" s="34"/>
      <c r="F70" s="35"/>
    </row>
    <row r="71" spans="1:6" ht="18" customHeight="1">
      <c r="A71" s="44"/>
      <c r="B71" s="45"/>
      <c r="C71" s="105">
        <f>'财拨-2(用于取数)'!A73</f>
        <v>0</v>
      </c>
      <c r="D71" s="113">
        <f>'财拨-2(用于取数)'!B73</f>
        <v>0</v>
      </c>
      <c r="E71" s="34"/>
      <c r="F71" s="35"/>
    </row>
    <row r="72" spans="1:6" ht="18" customHeight="1">
      <c r="A72" s="44"/>
      <c r="B72" s="45"/>
      <c r="C72" s="105">
        <f>'财拨-2(用于取数)'!A74</f>
        <v>0</v>
      </c>
      <c r="D72" s="113">
        <f>'财拨-2(用于取数)'!B74</f>
        <v>0</v>
      </c>
      <c r="E72" s="34"/>
      <c r="F72" s="35"/>
    </row>
    <row r="73" spans="1:6" ht="18" customHeight="1">
      <c r="A73" s="44"/>
      <c r="B73" s="45"/>
      <c r="C73" s="105">
        <f>'财拨-2(用于取数)'!A75</f>
        <v>0</v>
      </c>
      <c r="D73" s="113">
        <f>'财拨-2(用于取数)'!B75</f>
        <v>0</v>
      </c>
      <c r="E73" s="34"/>
      <c r="F73" s="35"/>
    </row>
    <row r="74" spans="1:6" ht="18" customHeight="1">
      <c r="A74" s="114"/>
      <c r="B74" s="45"/>
      <c r="C74" s="105">
        <f>'财拨-2(用于取数)'!A76</f>
        <v>0</v>
      </c>
      <c r="D74" s="113">
        <f>'财拨-2(用于取数)'!B76</f>
        <v>0</v>
      </c>
      <c r="E74" s="34"/>
      <c r="F74" s="35"/>
    </row>
    <row r="75" spans="1:6" ht="18" customHeight="1">
      <c r="A75" s="44"/>
      <c r="B75" s="45"/>
      <c r="C75" s="105">
        <f>'财拨-2(用于取数)'!A77</f>
        <v>0</v>
      </c>
      <c r="D75" s="113">
        <f>'财拨-2(用于取数)'!B77</f>
        <v>0</v>
      </c>
      <c r="E75" s="34"/>
      <c r="F75" s="35"/>
    </row>
    <row r="76" spans="1:6" ht="18" customHeight="1">
      <c r="A76" s="44"/>
      <c r="B76" s="45"/>
      <c r="C76" s="105">
        <f>'财拨-2(用于取数)'!A78</f>
        <v>0</v>
      </c>
      <c r="D76" s="113">
        <f>'财拨-2(用于取数)'!B78</f>
        <v>0</v>
      </c>
      <c r="E76" s="34"/>
      <c r="F76" s="35"/>
    </row>
    <row r="77" spans="1:6" ht="18" customHeight="1">
      <c r="A77" s="44"/>
      <c r="B77" s="45"/>
      <c r="C77" s="105">
        <f>'财拨-2(用于取数)'!A79</f>
        <v>0</v>
      </c>
      <c r="D77" s="113">
        <f>'财拨-2(用于取数)'!B79</f>
        <v>0</v>
      </c>
      <c r="E77" s="34"/>
      <c r="F77" s="35"/>
    </row>
    <row r="78" spans="1:6" ht="18" customHeight="1">
      <c r="A78" s="44"/>
      <c r="B78" s="45"/>
      <c r="C78" s="105">
        <f>'财拨-2(用于取数)'!A80</f>
        <v>0</v>
      </c>
      <c r="D78" s="113">
        <f>'财拨-2(用于取数)'!B80</f>
        <v>0</v>
      </c>
      <c r="E78" s="34"/>
      <c r="F78" s="35"/>
    </row>
    <row r="79" spans="1:6" ht="18" customHeight="1">
      <c r="A79" s="44"/>
      <c r="B79" s="45"/>
      <c r="C79" s="105">
        <f>'财拨-2(用于取数)'!A81</f>
        <v>0</v>
      </c>
      <c r="D79" s="113">
        <f>'财拨-2(用于取数)'!B81</f>
        <v>0</v>
      </c>
      <c r="E79" s="34"/>
      <c r="F79" s="35"/>
    </row>
    <row r="80" spans="1:6" ht="18" customHeight="1">
      <c r="A80" s="44"/>
      <c r="B80" s="45"/>
      <c r="C80" s="105">
        <f>'财拨-2(用于取数)'!A82</f>
        <v>0</v>
      </c>
      <c r="D80" s="113">
        <f>'财拨-2(用于取数)'!B82</f>
        <v>0</v>
      </c>
      <c r="E80" s="34"/>
      <c r="F80" s="35"/>
    </row>
    <row r="81" spans="1:6" ht="19.5" customHeight="1">
      <c r="A81" s="44"/>
      <c r="B81" s="45"/>
      <c r="C81" s="117" t="s">
        <v>7</v>
      </c>
      <c r="D81" s="134">
        <v>0</v>
      </c>
      <c r="E81" s="34">
        <f>'财拨（用于取数）'!D30</f>
        <v>0</v>
      </c>
      <c r="F81" s="35">
        <f>'财拨（用于取数）'!E30</f>
        <v>0</v>
      </c>
    </row>
    <row r="82" spans="1:6" ht="19.5" customHeight="1">
      <c r="A82" s="44"/>
      <c r="B82" s="45"/>
      <c r="C82" s="120" t="s">
        <v>12</v>
      </c>
      <c r="D82" s="138">
        <v>0</v>
      </c>
      <c r="E82" s="34">
        <f>'财拨（用于取数）'!D31</f>
        <v>0</v>
      </c>
      <c r="F82" s="35">
        <f>'财拨（用于取数）'!E31</f>
        <v>0</v>
      </c>
    </row>
    <row r="83" spans="1:6" ht="18.75" customHeight="1">
      <c r="A83" s="44"/>
      <c r="B83" s="45"/>
      <c r="C83" s="120" t="s">
        <v>8</v>
      </c>
      <c r="D83" s="134">
        <v>0</v>
      </c>
      <c r="E83" s="34">
        <f>'财拨（用于取数）'!D32</f>
        <v>0</v>
      </c>
      <c r="F83" s="35">
        <f>'财拨（用于取数）'!E32</f>
        <v>0</v>
      </c>
    </row>
    <row r="84" spans="1:6" ht="18.75" customHeight="1">
      <c r="A84" s="101"/>
      <c r="B84" s="102"/>
      <c r="C84" s="119" t="s">
        <v>32</v>
      </c>
      <c r="D84" s="118">
        <f>'财拨（用于取数）'!E7</f>
        <v>2856760.57</v>
      </c>
      <c r="E84" s="47" t="s">
        <v>32</v>
      </c>
      <c r="F84" s="45">
        <f>'财拨（用于取数）'!E7</f>
        <v>2856760.57</v>
      </c>
    </row>
    <row r="85" spans="1:6" ht="18.75" customHeight="1">
      <c r="A85" s="98"/>
      <c r="B85" s="99"/>
      <c r="C85" s="116" t="s">
        <v>44</v>
      </c>
      <c r="D85" s="137">
        <v>0</v>
      </c>
      <c r="E85" s="62" t="s">
        <v>133</v>
      </c>
      <c r="F85" s="49">
        <f>B89-F84</f>
        <v>0</v>
      </c>
    </row>
    <row r="86" spans="1:6" ht="18.75" customHeight="1">
      <c r="A86" s="98"/>
      <c r="B86" s="99"/>
      <c r="C86" s="115"/>
      <c r="D86" s="46"/>
      <c r="E86" s="43"/>
      <c r="F86" s="46"/>
    </row>
    <row r="87" spans="1:6" ht="18.75" customHeight="1">
      <c r="A87" s="98"/>
      <c r="B87" s="99"/>
      <c r="C87" s="115"/>
      <c r="D87" s="45"/>
      <c r="E87" s="43"/>
      <c r="F87" s="45"/>
    </row>
    <row r="88" spans="1:6" ht="18.75" customHeight="1">
      <c r="A88" s="98"/>
      <c r="B88" s="100"/>
      <c r="C88" s="107"/>
      <c r="D88" s="45"/>
      <c r="E88" s="43"/>
      <c r="F88" s="45"/>
    </row>
    <row r="89" spans="1:6" ht="19.5" customHeight="1">
      <c r="A89" s="47" t="s">
        <v>18</v>
      </c>
      <c r="B89" s="46">
        <f>B6</f>
        <v>2856760.57</v>
      </c>
      <c r="C89" s="106" t="s">
        <v>6</v>
      </c>
      <c r="D89" s="45">
        <f>SUM(D84,D85)</f>
        <v>2856760.57</v>
      </c>
      <c r="E89" s="47" t="s">
        <v>6</v>
      </c>
      <c r="F89" s="45">
        <f>SUM(F84,F85)</f>
        <v>2856760.57</v>
      </c>
    </row>
    <row r="90" ht="19.5" customHeight="1"/>
    <row r="91" ht="19.5" customHeight="1"/>
    <row r="92" ht="19.5" customHeight="1"/>
  </sheetData>
  <sheetProtection/>
  <printOptions horizontalCentered="1"/>
  <pageMargins left="0.3937007874015748" right="0.3937007874015748" top="0.3937007874015748" bottom="0.3937007874015748" header="0" footer="0"/>
  <pageSetup fitToHeight="100" fitToWidth="1" orientation="landscape" paperSize="9" scale="85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.83203125" style="7" customWidth="1"/>
    <col min="2" max="2" width="22.16015625" style="7" customWidth="1"/>
    <col min="3" max="3" width="47.33203125" style="7" customWidth="1"/>
    <col min="4" max="4" width="26.16015625" style="7" customWidth="1"/>
    <col min="5" max="5" width="42.66015625" style="7" customWidth="1"/>
    <col min="6" max="255" width="9.16015625" style="7" customWidth="1"/>
    <col min="256" max="256" width="9.16015625" style="0" customWidth="1"/>
  </cols>
  <sheetData>
    <row r="1" s="1" customFormat="1" ht="19.5" customHeight="1">
      <c r="E1" s="11" t="s">
        <v>45</v>
      </c>
    </row>
    <row r="2" spans="1:5" ht="29.25" customHeight="1">
      <c r="A2" s="19" t="s">
        <v>15</v>
      </c>
      <c r="B2" s="23"/>
      <c r="C2" s="23"/>
      <c r="D2" s="23"/>
      <c r="E2" s="23"/>
    </row>
    <row r="3" spans="1:5" ht="19.5" customHeight="1">
      <c r="A3" s="128" t="s">
        <v>124</v>
      </c>
      <c r="E3" s="11" t="s">
        <v>9</v>
      </c>
    </row>
    <row r="4" spans="1:5" ht="18.75" customHeight="1">
      <c r="A4" s="21" t="s">
        <v>144</v>
      </c>
      <c r="B4" s="52"/>
      <c r="C4" s="27" t="s">
        <v>160</v>
      </c>
      <c r="D4" s="51"/>
      <c r="E4" s="12"/>
    </row>
    <row r="5" spans="1:5" ht="18.75" customHeight="1">
      <c r="A5" s="13" t="s">
        <v>179</v>
      </c>
      <c r="B5" s="13" t="s">
        <v>50</v>
      </c>
      <c r="C5" s="13" t="s">
        <v>35</v>
      </c>
      <c r="D5" s="13" t="s">
        <v>14</v>
      </c>
      <c r="E5" s="65" t="s">
        <v>104</v>
      </c>
    </row>
    <row r="6" spans="1:5" ht="18.75" customHeight="1">
      <c r="A6" s="66" t="s">
        <v>116</v>
      </c>
      <c r="B6" s="66" t="s">
        <v>116</v>
      </c>
      <c r="C6" s="66" t="s">
        <v>116</v>
      </c>
      <c r="D6" s="66" t="s">
        <v>116</v>
      </c>
      <c r="E6" s="66" t="s">
        <v>116</v>
      </c>
    </row>
    <row r="7" spans="1:5" ht="18.75" customHeight="1">
      <c r="A7" s="141"/>
      <c r="B7" s="139" t="s">
        <v>35</v>
      </c>
      <c r="C7" s="140">
        <v>2856760.57</v>
      </c>
      <c r="D7" s="129">
        <v>2050442.71</v>
      </c>
      <c r="E7" s="126">
        <v>806317.86</v>
      </c>
    </row>
    <row r="8" spans="1:255" ht="18.75" customHeight="1">
      <c r="A8" s="141" t="s">
        <v>39</v>
      </c>
      <c r="B8" s="139" t="s">
        <v>126</v>
      </c>
      <c r="C8" s="140">
        <v>250346.28</v>
      </c>
      <c r="D8" s="129">
        <v>250346.28</v>
      </c>
      <c r="E8" s="126"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141" t="s">
        <v>69</v>
      </c>
      <c r="B9" s="139" t="s">
        <v>100</v>
      </c>
      <c r="C9" s="140">
        <v>250346.28</v>
      </c>
      <c r="D9" s="129">
        <v>250346.28</v>
      </c>
      <c r="E9" s="126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141" t="s">
        <v>71</v>
      </c>
      <c r="B10" s="139" t="s">
        <v>37</v>
      </c>
      <c r="C10" s="140">
        <v>157390.2</v>
      </c>
      <c r="D10" s="129">
        <v>157390.2</v>
      </c>
      <c r="E10" s="126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141" t="s">
        <v>29</v>
      </c>
      <c r="B11" s="139" t="s">
        <v>58</v>
      </c>
      <c r="C11" s="140">
        <v>92956.08</v>
      </c>
      <c r="D11" s="129">
        <v>92956.08</v>
      </c>
      <c r="E11" s="126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141" t="s">
        <v>122</v>
      </c>
      <c r="B12" s="139" t="s">
        <v>27</v>
      </c>
      <c r="C12" s="140">
        <v>2606414.29</v>
      </c>
      <c r="D12" s="129">
        <v>1800096.43</v>
      </c>
      <c r="E12" s="126">
        <v>806317.86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141" t="s">
        <v>26</v>
      </c>
      <c r="B13" s="139" t="s">
        <v>155</v>
      </c>
      <c r="C13" s="140">
        <v>2606414.29</v>
      </c>
      <c r="D13" s="129">
        <v>1800096.43</v>
      </c>
      <c r="E13" s="126">
        <v>806317.86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141" t="s">
        <v>86</v>
      </c>
      <c r="B14" s="139" t="s">
        <v>149</v>
      </c>
      <c r="C14" s="140">
        <v>2606414.29</v>
      </c>
      <c r="D14" s="129">
        <v>1800096.43</v>
      </c>
      <c r="E14" s="126">
        <v>806317.86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8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8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8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8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</sheetData>
  <sheetProtection/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.83203125" style="0" customWidth="1"/>
    <col min="2" max="2" width="22.5" style="0" customWidth="1"/>
    <col min="3" max="3" width="47.33203125" style="0" customWidth="1"/>
    <col min="4" max="4" width="26.16015625" style="0" customWidth="1"/>
    <col min="5" max="5" width="42.66015625" style="0" customWidth="1"/>
    <col min="6" max="256" width="9.16015625" style="0" customWidth="1"/>
  </cols>
  <sheetData>
    <row r="1" spans="1:255" ht="19.5" customHeight="1">
      <c r="A1" s="7"/>
      <c r="B1" s="7"/>
      <c r="C1" s="7"/>
      <c r="D1" s="7"/>
      <c r="E1" s="11" t="s">
        <v>130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29.25" customHeight="1">
      <c r="A2" s="19" t="s">
        <v>174</v>
      </c>
      <c r="B2" s="23"/>
      <c r="C2" s="23"/>
      <c r="D2" s="23"/>
      <c r="E2" s="2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19.5" customHeight="1">
      <c r="A3" s="128" t="s">
        <v>124</v>
      </c>
      <c r="B3" s="7"/>
      <c r="C3" s="7"/>
      <c r="D3" s="7"/>
      <c r="E3" s="11" t="s">
        <v>9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8.75" customHeight="1">
      <c r="A4" s="21" t="s">
        <v>161</v>
      </c>
      <c r="B4" s="52"/>
      <c r="C4" s="27" t="s">
        <v>33</v>
      </c>
      <c r="D4" s="51"/>
      <c r="E4" s="1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8.75" customHeight="1">
      <c r="A5" s="13" t="s">
        <v>179</v>
      </c>
      <c r="B5" s="13" t="s">
        <v>50</v>
      </c>
      <c r="C5" s="13" t="s">
        <v>35</v>
      </c>
      <c r="D5" s="13" t="s">
        <v>42</v>
      </c>
      <c r="E5" s="65" t="s">
        <v>99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18.75" customHeight="1">
      <c r="A6" s="66" t="s">
        <v>116</v>
      </c>
      <c r="B6" s="66" t="s">
        <v>116</v>
      </c>
      <c r="C6" s="66" t="s">
        <v>116</v>
      </c>
      <c r="D6" s="66" t="s">
        <v>116</v>
      </c>
      <c r="E6" s="66" t="s">
        <v>116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8.75" customHeight="1">
      <c r="A7" s="142"/>
      <c r="B7" s="145"/>
      <c r="C7" s="143">
        <v>2050442.71</v>
      </c>
      <c r="D7" s="144">
        <v>1444960.57</v>
      </c>
      <c r="E7" s="126">
        <v>605482.14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8.75" customHeight="1">
      <c r="A8" s="142"/>
      <c r="B8" s="145"/>
      <c r="C8" s="143">
        <v>2050442.71</v>
      </c>
      <c r="D8" s="144">
        <v>1444960.57</v>
      </c>
      <c r="E8" s="126">
        <v>605482.14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ht="18.75" customHeight="1">
      <c r="A9" s="142" t="s">
        <v>1</v>
      </c>
      <c r="B9" s="145" t="s">
        <v>112</v>
      </c>
      <c r="C9" s="143">
        <v>414672</v>
      </c>
      <c r="D9" s="144">
        <v>414672</v>
      </c>
      <c r="E9" s="126"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ht="18.75" customHeight="1">
      <c r="A10" s="142" t="s">
        <v>1</v>
      </c>
      <c r="B10" s="145" t="s">
        <v>112</v>
      </c>
      <c r="C10" s="143">
        <v>204780</v>
      </c>
      <c r="D10" s="144">
        <v>204780</v>
      </c>
      <c r="E10" s="126"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ht="18.75" customHeight="1">
      <c r="A11" s="142" t="s">
        <v>1</v>
      </c>
      <c r="B11" s="145" t="s">
        <v>112</v>
      </c>
      <c r="C11" s="143">
        <v>35699</v>
      </c>
      <c r="D11" s="144">
        <v>35699</v>
      </c>
      <c r="E11" s="126"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ht="18.75" customHeight="1">
      <c r="A12" s="142" t="s">
        <v>1</v>
      </c>
      <c r="B12" s="145" t="s">
        <v>112</v>
      </c>
      <c r="C12" s="143">
        <v>107637.29</v>
      </c>
      <c r="D12" s="144">
        <v>107637.29</v>
      </c>
      <c r="E12" s="126"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ht="18.75" customHeight="1">
      <c r="A13" s="142" t="s">
        <v>1</v>
      </c>
      <c r="B13" s="145" t="s">
        <v>105</v>
      </c>
      <c r="C13" s="143">
        <v>157390.2</v>
      </c>
      <c r="D13" s="144">
        <v>157390.2</v>
      </c>
      <c r="E13" s="126"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ht="18.75" customHeight="1">
      <c r="A14" s="142" t="s">
        <v>1</v>
      </c>
      <c r="B14" s="145" t="s">
        <v>81</v>
      </c>
      <c r="C14" s="143">
        <v>92956.08</v>
      </c>
      <c r="D14" s="144">
        <v>92956.08</v>
      </c>
      <c r="E14" s="126"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ht="18.75" customHeight="1">
      <c r="A15" s="142" t="s">
        <v>1</v>
      </c>
      <c r="B15" s="145" t="s">
        <v>112</v>
      </c>
      <c r="C15" s="143">
        <v>135900</v>
      </c>
      <c r="D15" s="144">
        <v>135900</v>
      </c>
      <c r="E15" s="126"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ht="18.75" customHeight="1">
      <c r="A16" s="142" t="s">
        <v>1</v>
      </c>
      <c r="B16" s="145" t="s">
        <v>112</v>
      </c>
      <c r="C16" s="143">
        <v>194926</v>
      </c>
      <c r="D16" s="144">
        <v>194926</v>
      </c>
      <c r="E16" s="126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ht="18.75" customHeight="1">
      <c r="A17" s="142" t="s">
        <v>1</v>
      </c>
      <c r="B17" s="145" t="s">
        <v>112</v>
      </c>
      <c r="C17" s="143">
        <v>261082.14</v>
      </c>
      <c r="D17" s="144">
        <v>0</v>
      </c>
      <c r="E17" s="126">
        <v>261082.14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ht="18.75" customHeight="1">
      <c r="A18" s="142" t="s">
        <v>1</v>
      </c>
      <c r="B18" s="145" t="s">
        <v>112</v>
      </c>
      <c r="C18" s="143">
        <v>344400</v>
      </c>
      <c r="D18" s="144">
        <v>0</v>
      </c>
      <c r="E18" s="126">
        <v>344400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ht="18.75" customHeight="1">
      <c r="A19" s="142" t="s">
        <v>1</v>
      </c>
      <c r="B19" s="145" t="s">
        <v>112</v>
      </c>
      <c r="C19" s="143">
        <v>101000</v>
      </c>
      <c r="D19" s="144">
        <v>101000</v>
      </c>
      <c r="E19" s="126"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6:255" ht="18.75" customHeight="1"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6:255" ht="18.75" customHeight="1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6:255" ht="18.75" customHeight="1"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6:255" ht="18.75" customHeight="1"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6:255" ht="19.5" customHeight="1"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6:255" ht="19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6:255" ht="19.5" customHeight="1"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6:255" ht="19.5" customHeight="1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6:255" ht="19.5" customHeight="1"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6:255" ht="19.5" customHeight="1"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6:255" ht="18.75" customHeight="1"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6:255" ht="18.75" customHeight="1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6:255" ht="18.75" customHeight="1"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6:255" ht="18.75" customHeight="1"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6:255" ht="19.5" customHeight="1"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255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</sheetData>
  <sheetProtection/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I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.5" style="0" customWidth="1"/>
    <col min="4" max="6" width="15.5" style="0" customWidth="1"/>
    <col min="7" max="7" width="23" style="0" customWidth="1"/>
    <col min="8" max="8" width="18.5" style="0" customWidth="1"/>
    <col min="9" max="11" width="16.66015625" style="0" customWidth="1"/>
    <col min="12" max="12" width="15.66015625" style="0" customWidth="1"/>
    <col min="13" max="13" width="19" style="0" customWidth="1"/>
    <col min="14" max="19" width="15.83203125" style="0" customWidth="1"/>
    <col min="20" max="256" width="9.16015625" style="0" customWidth="1"/>
  </cols>
  <sheetData>
    <row r="1" spans="1:20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4" t="s">
        <v>159</v>
      </c>
      <c r="T1" s="2"/>
    </row>
    <row r="2" spans="1:20" ht="30.75" customHeight="1">
      <c r="A2" s="30" t="s">
        <v>2</v>
      </c>
      <c r="B2" s="54"/>
      <c r="C2" s="55"/>
      <c r="D2" s="55"/>
      <c r="E2" s="55"/>
      <c r="F2" s="55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6"/>
      <c r="T2" s="2"/>
    </row>
    <row r="3" spans="1:20" ht="21" customHeight="1">
      <c r="A3" s="14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4" t="s">
        <v>9</v>
      </c>
      <c r="T3" s="2"/>
    </row>
    <row r="4" spans="1:20" ht="21" customHeight="1">
      <c r="A4" s="21" t="s">
        <v>171</v>
      </c>
      <c r="B4" s="21"/>
      <c r="C4" s="4"/>
      <c r="D4" s="9" t="s">
        <v>5</v>
      </c>
      <c r="E4" s="9"/>
      <c r="F4" s="9"/>
      <c r="G4" s="72" t="s">
        <v>35</v>
      </c>
      <c r="H4" s="4" t="s">
        <v>14</v>
      </c>
      <c r="I4" s="4"/>
      <c r="J4" s="4"/>
      <c r="K4" s="4"/>
      <c r="L4" s="4"/>
      <c r="M4" s="4" t="s">
        <v>104</v>
      </c>
      <c r="N4" s="4"/>
      <c r="O4" s="9"/>
      <c r="P4" s="9"/>
      <c r="Q4" s="9"/>
      <c r="R4" s="9"/>
      <c r="S4" s="9"/>
      <c r="T4" s="2"/>
    </row>
    <row r="5" spans="1:20" ht="37.5" customHeight="1">
      <c r="A5" s="13" t="s">
        <v>70</v>
      </c>
      <c r="B5" s="13" t="s">
        <v>127</v>
      </c>
      <c r="C5" s="13" t="s">
        <v>123</v>
      </c>
      <c r="D5" s="29" t="s">
        <v>35</v>
      </c>
      <c r="E5" s="29" t="s">
        <v>24</v>
      </c>
      <c r="F5" s="28" t="s">
        <v>13</v>
      </c>
      <c r="G5" s="72"/>
      <c r="H5" s="10" t="s">
        <v>94</v>
      </c>
      <c r="I5" s="10" t="s">
        <v>93</v>
      </c>
      <c r="J5" s="10" t="s">
        <v>120</v>
      </c>
      <c r="K5" s="10" t="s">
        <v>164</v>
      </c>
      <c r="L5" s="18" t="s">
        <v>31</v>
      </c>
      <c r="M5" s="8" t="s">
        <v>94</v>
      </c>
      <c r="N5" s="10" t="s">
        <v>93</v>
      </c>
      <c r="O5" s="18" t="s">
        <v>120</v>
      </c>
      <c r="P5" s="10" t="s">
        <v>164</v>
      </c>
      <c r="Q5" s="8" t="s">
        <v>137</v>
      </c>
      <c r="R5" s="8" t="s">
        <v>102</v>
      </c>
      <c r="S5" s="8" t="s">
        <v>38</v>
      </c>
      <c r="T5" s="2"/>
    </row>
    <row r="6" spans="1:20" ht="18" customHeight="1">
      <c r="A6" s="5" t="s">
        <v>116</v>
      </c>
      <c r="B6" s="6" t="s">
        <v>116</v>
      </c>
      <c r="C6" s="6" t="s">
        <v>116</v>
      </c>
      <c r="D6" s="24">
        <v>1</v>
      </c>
      <c r="E6" s="24">
        <f>D6+1</f>
        <v>2</v>
      </c>
      <c r="F6" s="24">
        <f>E6+1</f>
        <v>3</v>
      </c>
      <c r="G6" s="24">
        <f>F6+1</f>
        <v>4</v>
      </c>
      <c r="H6" s="24">
        <f>G6+1</f>
        <v>5</v>
      </c>
      <c r="I6" s="24">
        <f>H6+1</f>
        <v>6</v>
      </c>
      <c r="J6" s="24">
        <f>I6+1</f>
        <v>7</v>
      </c>
      <c r="K6" s="24">
        <f>J6+1</f>
        <v>8</v>
      </c>
      <c r="L6" s="24">
        <f>K6+1</f>
        <v>9</v>
      </c>
      <c r="M6" s="24">
        <f>L6+1</f>
        <v>10</v>
      </c>
      <c r="N6" s="24">
        <f>M6+1</f>
        <v>11</v>
      </c>
      <c r="O6" s="24">
        <f>N6+1</f>
        <v>12</v>
      </c>
      <c r="P6" s="24">
        <f>O6+1</f>
        <v>13</v>
      </c>
      <c r="Q6" s="24">
        <f>P6+1</f>
        <v>14</v>
      </c>
      <c r="R6" s="24">
        <f>Q6+1</f>
        <v>15</v>
      </c>
      <c r="S6" s="24">
        <f>R6+1</f>
        <v>16</v>
      </c>
      <c r="T6" s="7"/>
    </row>
    <row r="7" spans="1:20" ht="21" customHeight="1">
      <c r="A7" s="136"/>
      <c r="B7" s="136"/>
      <c r="C7" s="136"/>
      <c r="D7" s="129"/>
      <c r="E7" s="123"/>
      <c r="F7" s="147"/>
      <c r="G7" s="144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3"/>
      <c r="T7" s="7"/>
    </row>
    <row r="8" spans="1:20" ht="21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1" customHeight="1">
      <c r="A9" s="7"/>
      <c r="B9" s="2"/>
      <c r="C9" s="7"/>
      <c r="D9" s="7"/>
      <c r="E9" s="7"/>
      <c r="F9" s="7"/>
      <c r="G9" s="7"/>
      <c r="H9" s="7"/>
      <c r="I9" s="7"/>
      <c r="J9" s="2"/>
      <c r="K9" s="2"/>
      <c r="L9" s="7"/>
      <c r="M9" s="7"/>
      <c r="N9" s="7"/>
      <c r="O9" s="7"/>
      <c r="P9" s="7"/>
      <c r="Q9" s="7"/>
      <c r="R9" s="7"/>
      <c r="S9" s="7"/>
      <c r="T9" s="2"/>
    </row>
    <row r="10" spans="1:20" ht="21" customHeight="1">
      <c r="A10" s="7"/>
      <c r="B10" s="7"/>
      <c r="C10" s="7"/>
      <c r="D10" s="7"/>
      <c r="E10" s="7"/>
      <c r="F10" s="7"/>
      <c r="G10" s="7"/>
      <c r="H10" s="7"/>
      <c r="I10" s="7"/>
      <c r="J10" s="2"/>
      <c r="K10" s="7"/>
      <c r="L10" s="7"/>
      <c r="M10" s="7"/>
      <c r="N10" s="7"/>
      <c r="O10" s="7"/>
      <c r="P10" s="7"/>
      <c r="Q10" s="7"/>
      <c r="R10" s="7"/>
      <c r="S10" s="7"/>
      <c r="T10" s="2"/>
    </row>
    <row r="11" spans="1:20" ht="21" customHeight="1">
      <c r="A11" s="2"/>
      <c r="B11" s="7"/>
      <c r="C11" s="7"/>
      <c r="D11" s="7"/>
      <c r="E11" s="7"/>
      <c r="F11" s="7"/>
      <c r="G11" s="7"/>
      <c r="H11" s="2"/>
      <c r="I11" s="7"/>
      <c r="J11" s="2"/>
      <c r="K11" s="7"/>
      <c r="L11" s="7"/>
      <c r="M11" s="2"/>
      <c r="N11" s="7"/>
      <c r="O11" s="7"/>
      <c r="P11" s="7"/>
      <c r="Q11" s="7"/>
      <c r="R11" s="7"/>
      <c r="S11" s="7"/>
      <c r="T11" s="2"/>
    </row>
    <row r="12" spans="1:20" ht="21" customHeight="1">
      <c r="A12" s="2"/>
      <c r="B12" s="2"/>
      <c r="C12" s="2"/>
      <c r="D12" s="7"/>
      <c r="E12" s="7"/>
      <c r="F12" s="7"/>
      <c r="G12" s="7"/>
      <c r="H12" s="2"/>
      <c r="I12" s="7"/>
      <c r="J12" s="2"/>
      <c r="K12" s="2"/>
      <c r="L12" s="2"/>
      <c r="M12" s="2"/>
      <c r="N12" s="7"/>
      <c r="O12" s="2"/>
      <c r="P12" s="7"/>
      <c r="Q12" s="7"/>
      <c r="R12" s="7"/>
      <c r="S12" s="7"/>
      <c r="T12" s="2"/>
    </row>
    <row r="13" spans="1:20" ht="21" customHeight="1">
      <c r="A13" s="2"/>
      <c r="B13" s="2"/>
      <c r="C13" s="2"/>
      <c r="D13" s="7"/>
      <c r="E13" s="7"/>
      <c r="F13" s="7"/>
      <c r="G13" s="7"/>
      <c r="H13" s="2"/>
      <c r="I13" s="7"/>
      <c r="J13" s="2"/>
      <c r="K13" s="2"/>
      <c r="L13" s="2"/>
      <c r="M13" s="2"/>
      <c r="N13" s="7"/>
      <c r="O13" s="7"/>
      <c r="P13" s="7"/>
      <c r="Q13" s="7"/>
      <c r="R13" s="7"/>
      <c r="S13" s="2"/>
      <c r="T13" s="2"/>
    </row>
    <row r="14" spans="1:20" ht="21" customHeight="1">
      <c r="A14" s="2"/>
      <c r="B14" s="2"/>
      <c r="C14" s="2"/>
      <c r="D14" s="2"/>
      <c r="E14" s="2"/>
      <c r="F14" s="2"/>
      <c r="G14" s="2"/>
      <c r="H14" s="7"/>
      <c r="I14" s="7"/>
      <c r="J14" s="2"/>
      <c r="K14" s="2"/>
      <c r="L14" s="2"/>
      <c r="M14" s="2"/>
      <c r="N14" s="7"/>
      <c r="O14" s="2"/>
      <c r="P14" s="7"/>
      <c r="Q14" s="7"/>
      <c r="R14" s="7"/>
      <c r="S14" s="2"/>
      <c r="T14" s="2"/>
    </row>
    <row r="15" spans="1:20" ht="21" customHeight="1">
      <c r="A15" s="2"/>
      <c r="B15" s="2"/>
      <c r="C15" s="2"/>
      <c r="D15" s="2"/>
      <c r="E15" s="2"/>
      <c r="F15" s="2"/>
      <c r="G15" s="2"/>
      <c r="H15" s="7"/>
      <c r="I15" s="2"/>
      <c r="J15" s="2"/>
      <c r="K15" s="2"/>
      <c r="L15" s="2"/>
      <c r="M15" s="2"/>
      <c r="N15" s="2"/>
      <c r="O15" s="7"/>
      <c r="P15" s="7"/>
      <c r="Q15" s="2"/>
      <c r="R15" s="7"/>
      <c r="S15" s="7"/>
      <c r="T15" s="2"/>
    </row>
    <row r="16" spans="1:20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7"/>
      <c r="P16" s="7"/>
      <c r="Q16" s="7"/>
      <c r="R16" s="7"/>
      <c r="S16" s="7"/>
      <c r="T16" s="2"/>
    </row>
    <row r="17" spans="1:20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"/>
      <c r="R17" s="7"/>
      <c r="S17" s="7"/>
      <c r="T17" s="2"/>
    </row>
    <row r="18" spans="1:20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7"/>
      <c r="R18" s="7"/>
      <c r="S18" s="7"/>
      <c r="T18" s="2"/>
    </row>
    <row r="19" spans="1:20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7"/>
      <c r="P19" s="2"/>
      <c r="Q19" s="7"/>
      <c r="R19" s="7"/>
      <c r="S19" s="2"/>
      <c r="T19" s="2"/>
    </row>
  </sheetData>
  <sheetProtection/>
  <mergeCells count="1">
    <mergeCell ref="G4:G5"/>
  </mergeCells>
  <printOptions horizontalCentered="1"/>
  <pageMargins left="0" right="0" top="0.5902777777777778" bottom="0.5902777777777778" header="0" footer="0"/>
  <pageSetup fitToHeight="100" fitToWidth="1" orientation="landscape" paperSize="9" scale="86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16015625" style="0" customWidth="1"/>
    <col min="2" max="3" width="23.33203125" style="0" customWidth="1"/>
    <col min="4" max="4" width="19.83203125" style="0" customWidth="1"/>
    <col min="5" max="5" width="18" style="0" customWidth="1"/>
    <col min="6" max="6" width="20.16015625" style="0" customWidth="1"/>
    <col min="7" max="7" width="21" style="0" customWidth="1"/>
    <col min="8" max="256" width="9.16015625" style="0" customWidth="1"/>
  </cols>
  <sheetData>
    <row r="1" ht="12.75" customHeight="1">
      <c r="G1" s="17" t="s">
        <v>152</v>
      </c>
    </row>
    <row r="2" spans="1:7" ht="36.75" customHeight="1">
      <c r="A2" s="22" t="s">
        <v>176</v>
      </c>
      <c r="B2" s="22"/>
      <c r="C2" s="22"/>
      <c r="D2" s="22"/>
      <c r="E2" s="22"/>
      <c r="F2" s="22"/>
      <c r="G2" s="22"/>
    </row>
    <row r="3" spans="1:7" ht="20.25" customHeight="1">
      <c r="A3" s="148" t="s">
        <v>0</v>
      </c>
      <c r="G3" s="17" t="s">
        <v>9</v>
      </c>
    </row>
    <row r="4" spans="1:7" ht="15.75" customHeight="1">
      <c r="A4" s="68" t="s">
        <v>85</v>
      </c>
      <c r="B4" s="68" t="s">
        <v>141</v>
      </c>
      <c r="C4" s="68" t="s">
        <v>35</v>
      </c>
      <c r="D4" s="69" t="s">
        <v>125</v>
      </c>
      <c r="E4" s="69" t="s">
        <v>83</v>
      </c>
      <c r="F4" s="69" t="s">
        <v>178</v>
      </c>
      <c r="G4" s="70" t="s">
        <v>147</v>
      </c>
    </row>
    <row r="5" spans="1:7" ht="10.5" customHeight="1">
      <c r="A5" s="74"/>
      <c r="B5" s="75"/>
      <c r="C5" s="75"/>
      <c r="D5" s="69"/>
      <c r="E5" s="69"/>
      <c r="F5" s="69"/>
      <c r="G5" s="70"/>
    </row>
    <row r="6" spans="1:7" ht="24" customHeight="1">
      <c r="A6" s="74"/>
      <c r="B6" s="68"/>
      <c r="C6" s="68"/>
      <c r="D6" s="69"/>
      <c r="E6" s="69"/>
      <c r="F6" s="69"/>
      <c r="G6" s="70"/>
    </row>
    <row r="7" spans="1:10" s="16" customFormat="1" ht="23.25" customHeight="1">
      <c r="A7" s="6" t="s">
        <v>116</v>
      </c>
      <c r="B7" s="6" t="s">
        <v>116</v>
      </c>
      <c r="C7" s="6">
        <v>1</v>
      </c>
      <c r="D7" s="53">
        <v>2</v>
      </c>
      <c r="E7" s="53">
        <v>3</v>
      </c>
      <c r="F7" s="53">
        <v>4</v>
      </c>
      <c r="G7" s="53">
        <v>5</v>
      </c>
      <c r="H7" s="20"/>
      <c r="I7" s="20"/>
      <c r="J7" s="20"/>
    </row>
    <row r="8" spans="1:10" ht="23.25" customHeight="1">
      <c r="A8" s="130"/>
      <c r="B8" s="130"/>
      <c r="C8" s="126"/>
      <c r="D8" s="150"/>
      <c r="E8" s="149"/>
      <c r="F8" s="149"/>
      <c r="G8" s="126"/>
      <c r="H8" s="1"/>
      <c r="I8" s="1"/>
      <c r="J8" s="1"/>
    </row>
    <row r="9" spans="1:8" ht="12.75" customHeight="1">
      <c r="A9" s="1"/>
      <c r="B9" s="1"/>
      <c r="C9" s="1"/>
      <c r="D9" s="79"/>
      <c r="E9" s="79"/>
      <c r="F9" s="79"/>
      <c r="G9" s="79"/>
      <c r="H9" s="1"/>
    </row>
    <row r="10" spans="1:8" ht="12.75" customHeight="1">
      <c r="A10" s="1"/>
      <c r="B10" s="1"/>
      <c r="C10" s="1"/>
      <c r="D10" s="79"/>
      <c r="E10" s="79"/>
      <c r="F10" s="79"/>
      <c r="G10" s="79"/>
      <c r="H10" s="1"/>
    </row>
    <row r="11" spans="1:9" ht="12.75" customHeight="1">
      <c r="A11" s="1"/>
      <c r="B11" s="1"/>
      <c r="C11" s="1"/>
      <c r="D11" s="1"/>
      <c r="E11" s="1"/>
      <c r="F11" s="1"/>
      <c r="G11" s="79"/>
      <c r="H11" s="1"/>
      <c r="I11" s="1"/>
    </row>
    <row r="12" spans="1:8" ht="12.75" customHeight="1">
      <c r="A12" s="1"/>
      <c r="B12" s="1"/>
      <c r="C12" s="79"/>
      <c r="D12" s="1"/>
      <c r="E12" s="1"/>
      <c r="F12" s="1"/>
      <c r="G12" s="79"/>
      <c r="H12" s="1"/>
    </row>
    <row r="13" spans="1:8" ht="12.75" customHeight="1">
      <c r="A13" s="1"/>
      <c r="B13" s="1"/>
      <c r="C13" s="1"/>
      <c r="D13" s="1"/>
      <c r="E13" s="1"/>
      <c r="F13" s="79"/>
      <c r="G13" s="79"/>
      <c r="H13" s="1"/>
    </row>
    <row r="14" spans="1:8" ht="12.75" customHeight="1">
      <c r="A14" s="1"/>
      <c r="B14" s="1"/>
      <c r="C14" s="1"/>
      <c r="D14" s="1"/>
      <c r="F14" s="79"/>
      <c r="G14" s="1"/>
      <c r="H14" s="1"/>
    </row>
    <row r="15" spans="4:8" ht="12.75" customHeight="1">
      <c r="D15" s="1"/>
      <c r="F15" s="79"/>
      <c r="G15" s="1"/>
      <c r="H15" s="1"/>
    </row>
    <row r="16" spans="4:8" ht="12.75" customHeight="1">
      <c r="D16" s="1"/>
      <c r="F16" s="79"/>
      <c r="G16" s="1"/>
      <c r="H16" s="1"/>
    </row>
    <row r="17" spans="1:8" ht="12.75" customHeight="1">
      <c r="A17" s="1"/>
      <c r="B17" s="1"/>
      <c r="C17" s="1"/>
      <c r="F17" s="79"/>
      <c r="G17" s="1"/>
      <c r="H17" s="1"/>
    </row>
    <row r="18" spans="6:8" ht="12.75" customHeight="1">
      <c r="F18" s="79"/>
      <c r="G18" s="1"/>
      <c r="H18" s="1"/>
    </row>
    <row r="19" spans="2:8" ht="12.75" customHeight="1">
      <c r="B19" s="79"/>
      <c r="F19" s="1"/>
      <c r="G19" s="1"/>
      <c r="H19" s="1"/>
    </row>
    <row r="20" ht="12.75" customHeight="1">
      <c r="F20" s="1"/>
    </row>
  </sheetData>
  <sheetProtection/>
  <mergeCells count="7">
    <mergeCell ref="E4:E6"/>
    <mergeCell ref="F4:F6"/>
    <mergeCell ref="G4:G6"/>
    <mergeCell ref="A4:A6"/>
    <mergeCell ref="B4:B6"/>
    <mergeCell ref="C4:C6"/>
    <mergeCell ref="D4:D6"/>
  </mergeCells>
  <printOptions horizontalCentered="1"/>
  <pageMargins left="0.7493055555555556" right="0.7493055555555556" top="0.9993055555555556" bottom="0.9993055555555556" header="0" footer="0"/>
  <pageSetup fitToHeight="100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.5" style="0" customWidth="1"/>
    <col min="4" max="4" width="28" style="0" customWidth="1"/>
    <col min="5" max="5" width="23" style="0" customWidth="1"/>
    <col min="6" max="6" width="18.5" style="0" customWidth="1"/>
    <col min="7" max="9" width="16.66015625" style="0" customWidth="1"/>
    <col min="10" max="10" width="15.66015625" style="0" customWidth="1"/>
    <col min="11" max="11" width="19" style="0" customWidth="1"/>
    <col min="12" max="14" width="15.83203125" style="0" customWidth="1"/>
    <col min="15" max="15" width="15.16015625" style="0" customWidth="1"/>
    <col min="16" max="16" width="12.5" style="0" customWidth="1"/>
    <col min="17" max="17" width="13.16015625" style="0" customWidth="1"/>
    <col min="18" max="18" width="13.66015625" style="0" customWidth="1"/>
    <col min="19" max="20" width="15.83203125" style="0" customWidth="1"/>
    <col min="21" max="22" width="15.33203125" style="0" customWidth="1"/>
    <col min="23" max="23" width="15" style="0" customWidth="1"/>
    <col min="24" max="256" width="9.16015625" style="0" customWidth="1"/>
  </cols>
  <sheetData>
    <row r="1" spans="1:24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1" t="s">
        <v>91</v>
      </c>
      <c r="X1" s="2"/>
    </row>
    <row r="2" spans="1:24" ht="36" customHeight="1">
      <c r="A2" s="63" t="s">
        <v>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2"/>
    </row>
    <row r="3" spans="1:24" ht="21" customHeight="1">
      <c r="A3" s="146" t="s">
        <v>124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 t="s">
        <v>9</v>
      </c>
      <c r="X3" s="2"/>
    </row>
    <row r="4" spans="1:24" ht="21" customHeight="1">
      <c r="A4" s="95" t="s">
        <v>179</v>
      </c>
      <c r="B4" s="94"/>
      <c r="C4" s="94"/>
      <c r="D4" s="93" t="s">
        <v>67</v>
      </c>
      <c r="E4" s="70" t="s">
        <v>35</v>
      </c>
      <c r="F4" s="4" t="s">
        <v>14</v>
      </c>
      <c r="G4" s="4"/>
      <c r="H4" s="4"/>
      <c r="I4" s="4"/>
      <c r="J4" s="4"/>
      <c r="K4" s="4" t="s">
        <v>104</v>
      </c>
      <c r="L4" s="4"/>
      <c r="M4" s="9"/>
      <c r="N4" s="9"/>
      <c r="O4" s="9"/>
      <c r="P4" s="9"/>
      <c r="Q4" s="9"/>
      <c r="R4" s="9"/>
      <c r="S4" s="9"/>
      <c r="T4" s="9"/>
      <c r="U4" s="70" t="s">
        <v>158</v>
      </c>
      <c r="V4" s="70" t="s">
        <v>115</v>
      </c>
      <c r="W4" s="70" t="s">
        <v>25</v>
      </c>
      <c r="X4" s="2"/>
    </row>
    <row r="5" spans="1:24" ht="42.75" customHeight="1">
      <c r="A5" s="89" t="s">
        <v>70</v>
      </c>
      <c r="B5" s="88" t="s">
        <v>127</v>
      </c>
      <c r="C5" s="13" t="s">
        <v>123</v>
      </c>
      <c r="D5" s="93"/>
      <c r="E5" s="70"/>
      <c r="F5" s="10" t="s">
        <v>94</v>
      </c>
      <c r="G5" s="10" t="s">
        <v>93</v>
      </c>
      <c r="H5" s="10" t="s">
        <v>120</v>
      </c>
      <c r="I5" s="10" t="s">
        <v>164</v>
      </c>
      <c r="J5" s="18" t="s">
        <v>31</v>
      </c>
      <c r="K5" s="8" t="s">
        <v>94</v>
      </c>
      <c r="L5" s="10" t="s">
        <v>93</v>
      </c>
      <c r="M5" s="18" t="s">
        <v>120</v>
      </c>
      <c r="N5" s="10" t="s">
        <v>164</v>
      </c>
      <c r="O5" s="10" t="s">
        <v>146</v>
      </c>
      <c r="P5" s="10" t="s">
        <v>137</v>
      </c>
      <c r="Q5" s="10" t="s">
        <v>102</v>
      </c>
      <c r="R5" s="8" t="s">
        <v>61</v>
      </c>
      <c r="S5" s="8" t="s">
        <v>153</v>
      </c>
      <c r="T5" s="8" t="s">
        <v>38</v>
      </c>
      <c r="U5" s="70"/>
      <c r="V5" s="70"/>
      <c r="W5" s="70"/>
      <c r="X5" s="2"/>
    </row>
    <row r="6" spans="1:24" ht="21" customHeight="1">
      <c r="A6" s="5" t="s">
        <v>116</v>
      </c>
      <c r="B6" s="6" t="s">
        <v>116</v>
      </c>
      <c r="C6" s="6" t="s">
        <v>116</v>
      </c>
      <c r="D6" s="92" t="s">
        <v>116</v>
      </c>
      <c r="E6" s="6">
        <v>1</v>
      </c>
      <c r="F6" s="6">
        <f>E6+1</f>
        <v>2</v>
      </c>
      <c r="G6" s="6">
        <f>F6+1</f>
        <v>3</v>
      </c>
      <c r="H6" s="6">
        <f>G6+1</f>
        <v>4</v>
      </c>
      <c r="I6" s="6">
        <f>H6+1</f>
        <v>5</v>
      </c>
      <c r="J6" s="6">
        <f>I6+1</f>
        <v>6</v>
      </c>
      <c r="K6" s="6">
        <f>J6+1</f>
        <v>7</v>
      </c>
      <c r="L6" s="6">
        <f>K6+1</f>
        <v>8</v>
      </c>
      <c r="M6" s="6">
        <f>L6+1</f>
        <v>9</v>
      </c>
      <c r="N6" s="6">
        <f>M6+1</f>
        <v>10</v>
      </c>
      <c r="O6" s="6">
        <f>N6+1</f>
        <v>11</v>
      </c>
      <c r="P6" s="6">
        <f>O6+1</f>
        <v>12</v>
      </c>
      <c r="Q6" s="6">
        <f>P6+1</f>
        <v>13</v>
      </c>
      <c r="R6" s="6">
        <f>Q6+1</f>
        <v>14</v>
      </c>
      <c r="S6" s="6">
        <f>R6+1</f>
        <v>15</v>
      </c>
      <c r="T6" s="6">
        <f>S6+1</f>
        <v>16</v>
      </c>
      <c r="U6" s="6">
        <f>T6+1</f>
        <v>17</v>
      </c>
      <c r="V6" s="6">
        <f>U6+1</f>
        <v>18</v>
      </c>
      <c r="W6" s="6">
        <f>V6+1</f>
        <v>19</v>
      </c>
      <c r="X6" s="7"/>
    </row>
    <row r="7" spans="1:24" ht="21" customHeight="1">
      <c r="A7" s="136"/>
      <c r="B7" s="136"/>
      <c r="C7" s="136"/>
      <c r="D7" s="136" t="s">
        <v>35</v>
      </c>
      <c r="E7" s="133">
        <v>2917648.94</v>
      </c>
      <c r="F7" s="133">
        <v>2050442.71</v>
      </c>
      <c r="G7" s="133">
        <v>1343960.57</v>
      </c>
      <c r="H7" s="133">
        <v>605482.14</v>
      </c>
      <c r="I7" s="133">
        <v>101000</v>
      </c>
      <c r="J7" s="133">
        <v>0</v>
      </c>
      <c r="K7" s="133">
        <v>867206.23</v>
      </c>
      <c r="L7" s="133">
        <v>110000</v>
      </c>
      <c r="M7" s="133">
        <v>507206.23</v>
      </c>
      <c r="N7" s="133">
        <v>150000</v>
      </c>
      <c r="O7" s="133">
        <v>0</v>
      </c>
      <c r="P7" s="133">
        <v>0</v>
      </c>
      <c r="Q7" s="133">
        <v>100000</v>
      </c>
      <c r="R7" s="133">
        <v>0</v>
      </c>
      <c r="S7" s="133">
        <v>0</v>
      </c>
      <c r="T7" s="134">
        <v>0</v>
      </c>
      <c r="U7" s="135">
        <v>0</v>
      </c>
      <c r="V7" s="133">
        <v>0</v>
      </c>
      <c r="W7" s="134">
        <v>0</v>
      </c>
      <c r="X7" s="91"/>
    </row>
    <row r="8" spans="1:24" ht="21" customHeight="1">
      <c r="A8" s="136" t="s">
        <v>39</v>
      </c>
      <c r="B8" s="136"/>
      <c r="C8" s="136"/>
      <c r="D8" s="136" t="s">
        <v>126</v>
      </c>
      <c r="E8" s="133">
        <v>250346.28</v>
      </c>
      <c r="F8" s="133">
        <v>250346.28</v>
      </c>
      <c r="G8" s="133">
        <v>250346.28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3">
        <v>0</v>
      </c>
      <c r="S8" s="133">
        <v>0</v>
      </c>
      <c r="T8" s="134">
        <v>0</v>
      </c>
      <c r="U8" s="135">
        <v>0</v>
      </c>
      <c r="V8" s="133">
        <v>0</v>
      </c>
      <c r="W8" s="134">
        <v>0</v>
      </c>
      <c r="X8" s="7"/>
    </row>
    <row r="9" spans="1:24" ht="21" customHeight="1">
      <c r="A9" s="136"/>
      <c r="B9" s="136" t="s">
        <v>142</v>
      </c>
      <c r="C9" s="136"/>
      <c r="D9" s="136" t="s">
        <v>100</v>
      </c>
      <c r="E9" s="133">
        <v>250346.28</v>
      </c>
      <c r="F9" s="133">
        <v>250346.28</v>
      </c>
      <c r="G9" s="133">
        <v>250346.28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4">
        <v>0</v>
      </c>
      <c r="U9" s="135">
        <v>0</v>
      </c>
      <c r="V9" s="133">
        <v>0</v>
      </c>
      <c r="W9" s="134">
        <v>0</v>
      </c>
      <c r="X9" s="2"/>
    </row>
    <row r="10" spans="1:24" ht="21" customHeight="1">
      <c r="A10" s="136" t="s">
        <v>89</v>
      </c>
      <c r="B10" s="136" t="s">
        <v>69</v>
      </c>
      <c r="C10" s="136" t="s">
        <v>142</v>
      </c>
      <c r="D10" s="136" t="s">
        <v>37</v>
      </c>
      <c r="E10" s="133">
        <v>157390.2</v>
      </c>
      <c r="F10" s="133">
        <v>157390.2</v>
      </c>
      <c r="G10" s="133">
        <v>157390.2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4">
        <v>0</v>
      </c>
      <c r="U10" s="135">
        <v>0</v>
      </c>
      <c r="V10" s="133">
        <v>0</v>
      </c>
      <c r="W10" s="134">
        <v>0</v>
      </c>
      <c r="X10" s="2"/>
    </row>
    <row r="11" spans="1:24" ht="21" customHeight="1">
      <c r="A11" s="136" t="s">
        <v>89</v>
      </c>
      <c r="B11" s="136" t="s">
        <v>69</v>
      </c>
      <c r="C11" s="136" t="s">
        <v>90</v>
      </c>
      <c r="D11" s="136" t="s">
        <v>58</v>
      </c>
      <c r="E11" s="133">
        <v>92956.08</v>
      </c>
      <c r="F11" s="133">
        <v>92956.08</v>
      </c>
      <c r="G11" s="133">
        <v>92956.08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4">
        <v>0</v>
      </c>
      <c r="U11" s="135">
        <v>0</v>
      </c>
      <c r="V11" s="133">
        <v>0</v>
      </c>
      <c r="W11" s="134">
        <v>0</v>
      </c>
      <c r="X11" s="2"/>
    </row>
    <row r="12" spans="1:24" ht="21" customHeight="1">
      <c r="A12" s="136" t="s">
        <v>122</v>
      </c>
      <c r="B12" s="136"/>
      <c r="C12" s="136"/>
      <c r="D12" s="136" t="s">
        <v>27</v>
      </c>
      <c r="E12" s="133">
        <v>2667302.66</v>
      </c>
      <c r="F12" s="133">
        <v>1800096.43</v>
      </c>
      <c r="G12" s="133">
        <v>1093614.29</v>
      </c>
      <c r="H12" s="133">
        <v>605482.14</v>
      </c>
      <c r="I12" s="133">
        <v>101000</v>
      </c>
      <c r="J12" s="133">
        <v>0</v>
      </c>
      <c r="K12" s="133">
        <v>867206.23</v>
      </c>
      <c r="L12" s="133">
        <v>110000</v>
      </c>
      <c r="M12" s="133">
        <v>507206.23</v>
      </c>
      <c r="N12" s="133">
        <v>150000</v>
      </c>
      <c r="O12" s="133">
        <v>0</v>
      </c>
      <c r="P12" s="133">
        <v>0</v>
      </c>
      <c r="Q12" s="133">
        <v>100000</v>
      </c>
      <c r="R12" s="133">
        <v>0</v>
      </c>
      <c r="S12" s="133">
        <v>0</v>
      </c>
      <c r="T12" s="134">
        <v>0</v>
      </c>
      <c r="U12" s="135">
        <v>0</v>
      </c>
      <c r="V12" s="133">
        <v>0</v>
      </c>
      <c r="W12" s="134">
        <v>0</v>
      </c>
      <c r="X12" s="2"/>
    </row>
    <row r="13" spans="1:24" ht="21" customHeight="1">
      <c r="A13" s="136"/>
      <c r="B13" s="136" t="s">
        <v>90</v>
      </c>
      <c r="C13" s="136"/>
      <c r="D13" s="136" t="s">
        <v>155</v>
      </c>
      <c r="E13" s="133">
        <v>2667302.66</v>
      </c>
      <c r="F13" s="133">
        <v>1800096.43</v>
      </c>
      <c r="G13" s="133">
        <v>1093614.29</v>
      </c>
      <c r="H13" s="133">
        <v>605482.14</v>
      </c>
      <c r="I13" s="133">
        <v>101000</v>
      </c>
      <c r="J13" s="133">
        <v>0</v>
      </c>
      <c r="K13" s="133">
        <v>867206.23</v>
      </c>
      <c r="L13" s="133">
        <v>110000</v>
      </c>
      <c r="M13" s="133">
        <v>507206.23</v>
      </c>
      <c r="N13" s="133">
        <v>150000</v>
      </c>
      <c r="O13" s="133">
        <v>0</v>
      </c>
      <c r="P13" s="133">
        <v>0</v>
      </c>
      <c r="Q13" s="133">
        <v>100000</v>
      </c>
      <c r="R13" s="133">
        <v>0</v>
      </c>
      <c r="S13" s="133">
        <v>0</v>
      </c>
      <c r="T13" s="134">
        <v>0</v>
      </c>
      <c r="U13" s="135">
        <v>0</v>
      </c>
      <c r="V13" s="133">
        <v>0</v>
      </c>
      <c r="W13" s="134">
        <v>0</v>
      </c>
      <c r="X13" s="2"/>
    </row>
    <row r="14" spans="1:24" ht="21" customHeight="1">
      <c r="A14" s="136" t="s">
        <v>10</v>
      </c>
      <c r="B14" s="136" t="s">
        <v>26</v>
      </c>
      <c r="C14" s="136" t="s">
        <v>145</v>
      </c>
      <c r="D14" s="136" t="s">
        <v>149</v>
      </c>
      <c r="E14" s="133">
        <v>2667302.66</v>
      </c>
      <c r="F14" s="133">
        <v>1800096.43</v>
      </c>
      <c r="G14" s="133">
        <v>1093614.29</v>
      </c>
      <c r="H14" s="133">
        <v>605482.14</v>
      </c>
      <c r="I14" s="133">
        <v>101000</v>
      </c>
      <c r="J14" s="133">
        <v>0</v>
      </c>
      <c r="K14" s="133">
        <v>867206.23</v>
      </c>
      <c r="L14" s="133">
        <v>110000</v>
      </c>
      <c r="M14" s="133">
        <v>507206.23</v>
      </c>
      <c r="N14" s="133">
        <v>150000</v>
      </c>
      <c r="O14" s="133">
        <v>0</v>
      </c>
      <c r="P14" s="133">
        <v>0</v>
      </c>
      <c r="Q14" s="133">
        <v>100000</v>
      </c>
      <c r="R14" s="133">
        <v>0</v>
      </c>
      <c r="S14" s="133">
        <v>0</v>
      </c>
      <c r="T14" s="134">
        <v>0</v>
      </c>
      <c r="U14" s="135">
        <v>0</v>
      </c>
      <c r="V14" s="133">
        <v>0</v>
      </c>
      <c r="W14" s="134">
        <v>0</v>
      </c>
      <c r="X14" s="2"/>
    </row>
    <row r="15" spans="1:24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  <c r="N15" s="7"/>
      <c r="O15" s="7"/>
      <c r="P15" s="7"/>
      <c r="Q15" s="7"/>
      <c r="R15" s="2"/>
      <c r="S15" s="7"/>
      <c r="T15" s="7"/>
      <c r="U15" s="7"/>
      <c r="V15" s="2"/>
      <c r="W15" s="2"/>
      <c r="X15" s="2"/>
    </row>
    <row r="16" spans="1:24" ht="21" customHeight="1">
      <c r="A16" s="2"/>
      <c r="B16" s="2"/>
      <c r="C16" s="2"/>
      <c r="D16" s="7"/>
      <c r="E16" s="2"/>
      <c r="F16" s="2"/>
      <c r="G16" s="2"/>
      <c r="H16" s="2"/>
      <c r="I16" s="2"/>
      <c r="J16" s="2"/>
      <c r="K16" s="2"/>
      <c r="L16" s="2"/>
      <c r="M16" s="7"/>
      <c r="N16" s="7"/>
      <c r="O16" s="7"/>
      <c r="P16" s="7"/>
      <c r="Q16" s="7"/>
      <c r="R16" s="7"/>
      <c r="S16" s="7"/>
      <c r="T16" s="7"/>
      <c r="U16" s="7"/>
      <c r="V16" s="2"/>
      <c r="W16" s="2"/>
      <c r="X16" s="2"/>
    </row>
    <row r="17" spans="1:24" ht="21" customHeight="1">
      <c r="A17" s="2"/>
      <c r="B17" s="2"/>
      <c r="C17" s="2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7"/>
      <c r="S17" s="7"/>
      <c r="T17" s="7"/>
      <c r="U17" s="7"/>
      <c r="V17" s="2"/>
      <c r="W17" s="2"/>
      <c r="X17" s="2"/>
    </row>
    <row r="18" spans="1:24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7"/>
      <c r="O18" s="7"/>
      <c r="P18" s="7"/>
      <c r="Q18" s="7"/>
      <c r="R18" s="7"/>
      <c r="S18" s="7"/>
      <c r="T18" s="7"/>
      <c r="U18" s="2"/>
      <c r="V18" s="2"/>
      <c r="W18" s="2"/>
      <c r="X18" s="2"/>
    </row>
    <row r="19" spans="1:24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  <c r="N19" s="2"/>
      <c r="O19" s="2"/>
      <c r="P19" s="2"/>
      <c r="Q19" s="2"/>
      <c r="R19" s="7"/>
      <c r="S19" s="7"/>
      <c r="T19" s="2"/>
      <c r="U19" s="2"/>
      <c r="V19" s="2"/>
      <c r="W19" s="2"/>
      <c r="X19" s="2"/>
    </row>
    <row r="25" ht="12.75" customHeight="1"/>
  </sheetData>
  <sheetProtection/>
  <mergeCells count="5">
    <mergeCell ref="V4:V5"/>
    <mergeCell ref="W4:W5"/>
    <mergeCell ref="D4:D5"/>
    <mergeCell ref="E4:E5"/>
    <mergeCell ref="U4:U5"/>
  </mergeCells>
  <printOptions horizontalCentered="1"/>
  <pageMargins left="0" right="0" top="0.5902777777777778" bottom="0.5902777777777778" header="0" footer="0"/>
  <pageSetup fitToHeight="100" fitToWidth="1" orientation="landscape" paperSize="9" scale="86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